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765" windowWidth="14805" windowHeight="5280" activeTab="5"/>
  </bookViews>
  <sheets>
    <sheet name="ПРИЛ.1" sheetId="10" r:id="rId1"/>
    <sheet name="ПРИЛ.2" sheetId="12" r:id="rId2"/>
    <sheet name="ПРИЛ,3" sheetId="13" r:id="rId3"/>
    <sheet name="ПРИЛ.4" sheetId="2" r:id="rId4"/>
    <sheet name="ПРИЛ.5" sheetId="3" r:id="rId5"/>
    <sheet name="ПРИЛ,6" sheetId="4" r:id="rId6"/>
  </sheets>
  <externalReferences>
    <externalReference r:id="rId7"/>
  </externalReferences>
  <definedNames>
    <definedName name="_xlnm.Print_Area" localSheetId="2">'ПРИЛ,3'!$A$1:$D$106</definedName>
    <definedName name="_xlnm.Print_Area" localSheetId="1">ПРИЛ.2!$A$1:$C$103</definedName>
    <definedName name="_xlnm.Print_Area" localSheetId="3">ПРИЛ.4!$A$1:$D$25</definedName>
    <definedName name="_xlnm.Print_Area" localSheetId="4">ПРИЛ.5!$A$1:$C$49</definedName>
  </definedNames>
  <calcPr calcId="145621"/>
</workbook>
</file>

<file path=xl/calcChain.xml><?xml version="1.0" encoding="utf-8"?>
<calcChain xmlns="http://schemas.openxmlformats.org/spreadsheetml/2006/main">
  <c r="D99" i="13" l="1"/>
  <c r="C99" i="13"/>
  <c r="C100" i="12"/>
  <c r="C99" i="12" l="1"/>
  <c r="C46" i="12" l="1"/>
  <c r="D88" i="13" l="1"/>
  <c r="C88" i="13"/>
  <c r="C87" i="12" l="1"/>
  <c r="C85" i="12"/>
  <c r="D104" i="13" l="1"/>
  <c r="D103" i="13" s="1"/>
  <c r="C104" i="13"/>
  <c r="C103" i="13" s="1"/>
  <c r="D48" i="13"/>
  <c r="C84" i="12"/>
  <c r="C48" i="12"/>
  <c r="C14" i="12" l="1"/>
  <c r="C13" i="12" s="1"/>
  <c r="C20" i="12"/>
  <c r="C19" i="12" s="1"/>
  <c r="C26" i="12"/>
  <c r="C25" i="12" s="1"/>
  <c r="C30" i="12"/>
  <c r="C33" i="12"/>
  <c r="C35" i="12"/>
  <c r="C38" i="12"/>
  <c r="C37" i="12" s="1"/>
  <c r="C42" i="12"/>
  <c r="C41" i="12" s="1"/>
  <c r="C40" i="12" s="1"/>
  <c r="C50" i="12"/>
  <c r="C53" i="12"/>
  <c r="C52" i="12" s="1"/>
  <c r="C57" i="12"/>
  <c r="C56" i="12" s="1"/>
  <c r="C60" i="12"/>
  <c r="C59" i="12" s="1"/>
  <c r="C64" i="12"/>
  <c r="C63" i="12" s="1"/>
  <c r="C62" i="12" s="1"/>
  <c r="C69" i="12"/>
  <c r="C66" i="12" s="1"/>
  <c r="C74" i="12"/>
  <c r="C71" i="12" s="1"/>
  <c r="C80" i="12"/>
  <c r="C82" i="12"/>
  <c r="C89" i="12"/>
  <c r="C92" i="12"/>
  <c r="C91" i="12" s="1"/>
  <c r="C95" i="12"/>
  <c r="C102" i="12"/>
  <c r="C101" i="12" s="1"/>
  <c r="C79" i="12" l="1"/>
  <c r="C32" i="12"/>
  <c r="C29" i="12" s="1"/>
  <c r="C94" i="12"/>
  <c r="C78" i="12" s="1"/>
  <c r="C45" i="12"/>
  <c r="C44" i="12" s="1"/>
  <c r="C55" i="12"/>
  <c r="C77" i="12" l="1"/>
  <c r="C12" i="12"/>
  <c r="C48" i="13"/>
  <c r="E78" i="12" l="1"/>
  <c r="E77" i="12"/>
  <c r="C11" i="12"/>
  <c r="C14" i="13"/>
  <c r="C13" i="13" s="1"/>
  <c r="D101" i="13"/>
  <c r="D100" i="13" s="1"/>
  <c r="D98" i="13"/>
  <c r="D94" i="13"/>
  <c r="D91" i="13"/>
  <c r="D90" i="13" s="1"/>
  <c r="D86" i="13"/>
  <c r="D84" i="13"/>
  <c r="D81" i="13"/>
  <c r="D79" i="13"/>
  <c r="D74" i="13"/>
  <c r="D71" i="13" s="1"/>
  <c r="D69" i="13"/>
  <c r="D66" i="13" s="1"/>
  <c r="D64" i="13"/>
  <c r="D63" i="13" s="1"/>
  <c r="D62" i="13" s="1"/>
  <c r="D60" i="13"/>
  <c r="D59" i="13" s="1"/>
  <c r="D57" i="13"/>
  <c r="D56" i="13" s="1"/>
  <c r="D53" i="13"/>
  <c r="D52" i="13" s="1"/>
  <c r="D50" i="13"/>
  <c r="D46" i="13"/>
  <c r="D42" i="13"/>
  <c r="D41" i="13" s="1"/>
  <c r="D40" i="13" s="1"/>
  <c r="D38" i="13"/>
  <c r="D37" i="13" s="1"/>
  <c r="D35" i="13"/>
  <c r="D33" i="13"/>
  <c r="D30" i="13"/>
  <c r="D26" i="13"/>
  <c r="D25" i="13" s="1"/>
  <c r="D20" i="13"/>
  <c r="D19" i="13" s="1"/>
  <c r="D14" i="13"/>
  <c r="D13" i="13" s="1"/>
  <c r="C101" i="13"/>
  <c r="C100" i="13" s="1"/>
  <c r="C98" i="13"/>
  <c r="C94" i="13"/>
  <c r="C91" i="13"/>
  <c r="C90" i="13" s="1"/>
  <c r="C86" i="13"/>
  <c r="C84" i="13"/>
  <c r="C81" i="13"/>
  <c r="C79" i="13"/>
  <c r="C74" i="13"/>
  <c r="C71" i="13" s="1"/>
  <c r="C69" i="13"/>
  <c r="C66" i="13" s="1"/>
  <c r="C64" i="13"/>
  <c r="C63" i="13" s="1"/>
  <c r="C62" i="13" s="1"/>
  <c r="C60" i="13"/>
  <c r="C59" i="13" s="1"/>
  <c r="C57" i="13"/>
  <c r="C56" i="13" s="1"/>
  <c r="C53" i="13"/>
  <c r="C52" i="13" s="1"/>
  <c r="C50" i="13"/>
  <c r="C46" i="13"/>
  <c r="C42" i="13"/>
  <c r="C41" i="13" s="1"/>
  <c r="C40" i="13" s="1"/>
  <c r="C38" i="13"/>
  <c r="C37" i="13" s="1"/>
  <c r="C35" i="13"/>
  <c r="C33" i="13"/>
  <c r="C30" i="13"/>
  <c r="C26" i="13"/>
  <c r="C25" i="13" s="1"/>
  <c r="C20" i="13"/>
  <c r="C19" i="13" s="1"/>
  <c r="D31" i="10" l="1"/>
  <c r="D28" i="10"/>
  <c r="C78" i="13"/>
  <c r="D93" i="13"/>
  <c r="D77" i="13" s="1"/>
  <c r="D32" i="13"/>
  <c r="D29" i="13" s="1"/>
  <c r="C32" i="13"/>
  <c r="C29" i="13" s="1"/>
  <c r="C93" i="13"/>
  <c r="C77" i="13" s="1"/>
  <c r="C83" i="13"/>
  <c r="D83" i="13"/>
  <c r="D78" i="13"/>
  <c r="C55" i="13"/>
  <c r="D45" i="13"/>
  <c r="D44" i="13" s="1"/>
  <c r="C45" i="13"/>
  <c r="C44" i="13" s="1"/>
  <c r="D55" i="13"/>
  <c r="D76" i="13" l="1"/>
  <c r="C76" i="13"/>
  <c r="C12" i="13"/>
  <c r="D12" i="13"/>
  <c r="C11" i="13" l="1"/>
  <c r="D11" i="13"/>
  <c r="F23" i="10"/>
  <c r="E23" i="10"/>
  <c r="E17" i="10" s="1"/>
  <c r="D23" i="10"/>
  <c r="F21" i="10"/>
  <c r="E21" i="10"/>
  <c r="D21" i="10"/>
  <c r="F18" i="10"/>
  <c r="E18" i="10"/>
  <c r="D18" i="10"/>
  <c r="F15" i="10"/>
  <c r="E15" i="10"/>
  <c r="D15" i="10"/>
  <c r="F13" i="10"/>
  <c r="E13" i="10"/>
  <c r="D13" i="10"/>
  <c r="D12" i="10" s="1"/>
  <c r="E12" i="10" l="1"/>
  <c r="F12" i="10"/>
  <c r="F17" i="10"/>
  <c r="F28" i="10"/>
  <c r="F27" i="10" s="1"/>
  <c r="F26" i="10" s="1"/>
  <c r="F31" i="10"/>
  <c r="E28" i="10"/>
  <c r="E27" i="10" s="1"/>
  <c r="E26" i="10" s="1"/>
  <c r="E31" i="10"/>
  <c r="D17" i="10"/>
  <c r="F30" i="10" l="1"/>
  <c r="F29" i="10"/>
  <c r="F25" i="10" s="1"/>
  <c r="F11" i="10" s="1"/>
  <c r="E29" i="10"/>
  <c r="E25" i="10" s="1"/>
  <c r="E11" i="10" s="1"/>
  <c r="E30" i="10"/>
  <c r="D27" i="10"/>
  <c r="D26" i="10" s="1"/>
  <c r="D30" i="10" l="1"/>
  <c r="D29" i="10" l="1"/>
  <c r="D25" i="10" l="1"/>
  <c r="D11" i="10" s="1"/>
</calcChain>
</file>

<file path=xl/sharedStrings.xml><?xml version="1.0" encoding="utf-8"?>
<sst xmlns="http://schemas.openxmlformats.org/spreadsheetml/2006/main" count="592" uniqueCount="373">
  <si>
    <t>Перечень главных администраторов доходов бюджета Подгоренского городского</t>
  </si>
  <si>
    <t>Код администратора</t>
  </si>
  <si>
    <t>Код бюджетной классификации</t>
  </si>
  <si>
    <t>Наименование доходов</t>
  </si>
  <si>
    <t>Управление Федерального казначейства по Воронежской области</t>
  </si>
  <si>
    <t xml:space="preserve"> 1 03 02230 01 0000 110</t>
  </si>
  <si>
    <t xml:space="preserve"> 1 03 02240 01 0000 110</t>
  </si>
  <si>
    <t xml:space="preserve"> 1 03 02250 01 0000 110</t>
  </si>
  <si>
    <t xml:space="preserve"> 1 03 02260 01 0000 110</t>
  </si>
  <si>
    <t>Федеральная налоговая служба</t>
  </si>
  <si>
    <t>* В части доходов, зачисляемых в бюджет городского поселения</t>
  </si>
  <si>
    <t>Глава Подгоренского</t>
  </si>
  <si>
    <t xml:space="preserve">                                                  Подгоренского городского поселения</t>
  </si>
  <si>
    <t xml:space="preserve">источников внутреннего финансирования дефицита бюджета </t>
  </si>
  <si>
    <t>рублей</t>
  </si>
  <si>
    <t>1 06 01030 13 0000 110</t>
  </si>
  <si>
    <t>1 11 05025 13 0000 120</t>
  </si>
  <si>
    <t>1 11 05035 13 0000 120</t>
  </si>
  <si>
    <t xml:space="preserve"> 1 11 09045 13 0000 120</t>
  </si>
  <si>
    <t>1 13 01995 13 0000 130</t>
  </si>
  <si>
    <t>1 14 02053 13 0000 410</t>
  </si>
  <si>
    <t>1 14 02053 13 0000 440</t>
  </si>
  <si>
    <t>1 14 06025 13 0000 430</t>
  </si>
  <si>
    <t>1 17 01050 13 0000 180</t>
  </si>
  <si>
    <t xml:space="preserve"> 1 17 05050 13 0000 180 </t>
  </si>
  <si>
    <t>1 13 02995 13 0000 130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</si>
  <si>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</si>
  <si>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</si>
  <si>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</si>
  <si>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</si>
  <si>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 на доходы физических лиц</t>
  </si>
  <si>
    <t>Единый сельскохозяйственный налог</t>
  </si>
  <si>
    <t>1 01 02000 01 0000 110*</t>
  </si>
  <si>
    <t>1 05 03000 01 0000 110*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</si>
  <si>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</si>
  <si>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</si>
  <si>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</si>
  <si>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(работ) получателями средств бюджетов городских поселений</t>
  </si>
  <si>
    <t>Прочие доходы от компенсации затрат  бюджетов городских поселений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</si>
  <si>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</si>
  <si>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</si>
  <si>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</si>
  <si>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</si>
  <si>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</si>
  <si>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Невыясненные поступления, зачисляемые в бюджеты городских поселений</t>
  </si>
  <si>
    <t>Прочие неналоговые доходы бюджетов городских поселений</t>
  </si>
  <si>
    <t>Дотации бюджетам городских поселений на выравнивание бюджетной обеспеченности</t>
  </si>
  <si>
    <t>Дотации бюджетам городских поселений на поддержку мер по обеспечению сбалансированности бюджетов</t>
  </si>
  <si>
    <t>Субсидии бюджетам городских поселений на софинансирование капитальных вложений в объекты муниципальной собственности</t>
  </si>
  <si>
    <t>Субсидии бюджетам городских поселений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</si>
  <si>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поселений на обеспечение мероприятий по капитальному ремонту многоквартирных домов за счет средств бюджетов</t>
  </si>
  <si>
    <t>Прочие субсидии бюджетам городских поселений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</si>
  <si>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</si>
  <si>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городских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</si>
  <si>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городских поселений</t>
  </si>
  <si>
    <t>Прочие безвозмездные поступления в бюджеты городских поселений</t>
  </si>
  <si>
    <t>Перечисления из бюджетов городских поселений (в бюджеты городских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</si>
  <si>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01 05 02 01 13 0000 510</t>
  </si>
  <si>
    <t>01 05 02 01 13 0000 610</t>
  </si>
  <si>
    <t>Увеличение прочих остатков денежных средств бюджетов городских поселений</t>
  </si>
  <si>
    <t>Уменьшение прочих остатков денежных средств бюджетов городских поселений</t>
  </si>
  <si>
    <t>1 11 07015 13 0000 120</t>
  </si>
  <si>
    <t xml:space="preserve"> 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</si>
  <si>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</si>
  <si>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 с организаций, обладающих земельным участком, расположенным в границах городских поселений</t>
  </si>
  <si>
    <t>1 06 06033 13 0000 110</t>
  </si>
  <si>
    <t>Земельный налог с физических лиц, обладающих земельным участком, расположенным в границах городских поселений</t>
  </si>
  <si>
    <t>1 06 06043 13 0000 110</t>
  </si>
  <si>
    <t>1 09 00000 00 0000 000*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</si>
  <si>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</si>
  <si>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Доходы от реализации имущества, находящегося в оперативном управлении учреждений, находящихся в ведении органов управления городских поселений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</si>
  <si>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1 14 02052 13 0000 410</t>
  </si>
  <si>
    <t>Задолженность и перерасчеты по отмененным налогам, сборам и иным обязательным платежам</t>
  </si>
  <si>
    <t xml:space="preserve"> поселения  Подгоренского муниципального района Воронежской области</t>
  </si>
  <si>
    <t xml:space="preserve"> поселения Подгоренского муниципального района Воронежской области</t>
  </si>
  <si>
    <t>Приложение 1 к решению</t>
  </si>
  <si>
    <t>Совета народных депутатов</t>
  </si>
  <si>
    <t xml:space="preserve">ИСТОЧНИКИ          </t>
  </si>
  <si>
    <t>N п/п</t>
  </si>
  <si>
    <t>Наименование</t>
  </si>
  <si>
    <t>Код классификации</t>
  </si>
  <si>
    <t>ИСТОЧНИКИ ВНУТРЕННЕГО ФИНАНСИРОВАНИЯ ДЕФИЦИТОВ БЮДЖЕТОВ</t>
  </si>
  <si>
    <t>000 01 00 00 00 00 0000 000</t>
  </si>
  <si>
    <t>Кредиты кредитных организаций в валюте Россиской Федерации</t>
  </si>
  <si>
    <t>000 01 02 00 00 00 0000 000</t>
  </si>
  <si>
    <t>Получение кредитов по кредитных организаций в валюте Российской Федерации</t>
  </si>
  <si>
    <t>000 01 02 00 00 00 0000 700</t>
  </si>
  <si>
    <t>Кредиты, полученные в валюте Российской Федерации от кредитных организаций бюджетами муниципальных районов</t>
  </si>
  <si>
    <t>000 01 02 00 00 05 0000 710</t>
  </si>
  <si>
    <t>Погашение кредитов, предоставленных кредитными организациями в валюте Российской Федерации</t>
  </si>
  <si>
    <t>000 01 02 00 00 00 0000 800</t>
  </si>
  <si>
    <t>Погашение бюджетами муниципальных районов кредитов от кредитных организаций в валюте Российской Федерации</t>
  </si>
  <si>
    <t>000 01 02 00 00 05 0000 810</t>
  </si>
  <si>
    <t>Бюджетные кредиты от других бюджетов бюджетной системы Российской Федерации в валюте Российской Федерации</t>
  </si>
  <si>
    <t>000 01 03 00 00 00 0000 000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</si>
  <si>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</si>
  <si>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000 01 03 00 00 00 0000 700</t>
  </si>
  <si>
    <t>Бюджетные   кредиты, полученные от других бюджетов бюджетной системы Российской Федерации бюджетами муниципальных районов</t>
  </si>
  <si>
    <t>000 01 03 00 00 05 0000 710</t>
  </si>
  <si>
    <t>000 01 03 01 00 00 0000 000</t>
  </si>
  <si>
    <t>Получение бюджетных креди-тов от других бюджетов бюд-жетной системы Российской Федерации в валюте Россий-ской Федерации</t>
  </si>
  <si>
    <t>000 01 03 01 00 00 0000 700</t>
  </si>
  <si>
    <t>Погашение бюджетных кредитов, полученных от других бюджетов бюджетной системы Российской Федерации бюджетами муниципальных районов</t>
  </si>
  <si>
    <t>000 01 03 00 00 00 0000 800</t>
  </si>
  <si>
    <t xml:space="preserve">Изменение остатков средств на счетах по учету средств бюджета 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</si>
  <si>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</si>
  <si>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</si>
  <si>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</si>
  <si>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</si>
  <si>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</si>
  <si>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</si>
  <si>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</si>
  <si>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</si>
  <si>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</si>
  <si>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Заместитель председателя Совета народных депутатов</t>
  </si>
  <si>
    <t>Подгоренского муниципального района</t>
  </si>
  <si>
    <t>А.А. Леонов</t>
  </si>
  <si>
    <t xml:space="preserve"> Подгоренского городского поселения</t>
  </si>
  <si>
    <t xml:space="preserve">  ВНУТРЕННЕГО ФИНАНСИРОВАНИЯ ДЕФИЦИТА  БЮДЖЕТА ПОДГОРЕНСКОГО ГОРОДСКОГО ПОСЕЛЕНИЯ</t>
  </si>
  <si>
    <t>000 01 05 02 01 13 0000 510</t>
  </si>
  <si>
    <t>000 01 05 02 01 13 0000 610</t>
  </si>
  <si>
    <t xml:space="preserve">Глава Подгоренского городского поселения                                    </t>
  </si>
  <si>
    <t>000 01 03 01 00 13 0000 710</t>
  </si>
  <si>
    <t>Получение кредитов от других бюджетов бюджетной системы Российской Федерации бюджетами городских поселений в валюте Российской Федерации</t>
  </si>
  <si>
    <t>000 01 03 01 00 13 0000 810</t>
  </si>
  <si>
    <t>Погашение бюджетами городских поселений бюджетных кредитов от других бюджетов бюджетной системы Российской Федерации в валюте Российиской Федерации</t>
  </si>
  <si>
    <t>Наименование показателя</t>
  </si>
  <si>
    <t>000  8  50  00000  00  0000  000</t>
  </si>
  <si>
    <t>Доходы бюджета - Всего</t>
  </si>
  <si>
    <t>000  1  00  00000  00  0000  000</t>
  </si>
  <si>
    <t>НАЛОГОВЫЕ И НЕНАЛОГОВЫЕ ДОХОДЫ</t>
  </si>
  <si>
    <t>000  1  01  00000  00  0000  000</t>
  </si>
  <si>
    <t>НАЛОГИ НА ПРИБЫЛЬ, ДОХОДЫ</t>
  </si>
  <si>
    <t>000  1  01  02000  01  0000  110</t>
  </si>
  <si>
    <t>000  1  01  02010  01  0000  110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</si>
  <si>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</si>
  <si>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000  1  01  02020  01  0000  110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</si>
  <si>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</si>
  <si>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000  1  01  02030  01  0000  110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</si>
  <si>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</si>
  <si>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</si>
  <si>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</si>
  <si>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СОВОКУПНЫЙ ДОХОД</t>
  </si>
  <si>
    <t>Единый сельскохозяйственный налог (за налоговые периоды, истекшие до 1 января 2011 года)</t>
  </si>
  <si>
    <t>000  1  03  00000  00  0000  000</t>
  </si>
  <si>
    <t>Налоги на товары (работы, услуги), реализуемые на территории Российской Федерации</t>
  </si>
  <si>
    <t>000 1 03 02000 01 0000 110</t>
  </si>
  <si>
    <t>Акцизы по подакцизным товарам (продукции), производимым на территории Российской Федерации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</si>
  <si>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</si>
  <si>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</si>
  <si>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</si>
  <si>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</si>
  <si>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</si>
  <si>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000 1 05 03000 01 0000 110</t>
  </si>
  <si>
    <t>000 1 05 03020 01 0000 110</t>
  </si>
  <si>
    <t>000  1  06  00000  00  0000  000</t>
  </si>
  <si>
    <t>НАЛОГИ НА ИМУЩЕСТВО</t>
  </si>
  <si>
    <t>000  1  06  01000  00  0000  110</t>
  </si>
  <si>
    <t>Налог на имущество физических лиц</t>
  </si>
  <si>
    <t>000  1  06  01030  13  0000  110</t>
  </si>
  <si>
    <t>000  1  06  06000  00  0000  110</t>
  </si>
  <si>
    <t>Земельный налог</t>
  </si>
  <si>
    <t>000  1  06  06030  03  0000  110</t>
  </si>
  <si>
    <t xml:space="preserve">Земельный налог с организаций </t>
  </si>
  <si>
    <t>000  1  06  06033  13  0000  110</t>
  </si>
  <si>
    <t>Земельный налог  с организаций, обладающих земельным участком, расположенным в границах городских поселений</t>
  </si>
  <si>
    <t>000  1  06  06040  00  0000  110</t>
  </si>
  <si>
    <t>Земельный налог с физических лиц</t>
  </si>
  <si>
    <t>000  1  06  06043  13  0000  110</t>
  </si>
  <si>
    <t>Земельный налог с физических лиц, обладающих земельным участком, расположенном в границах городских поселений</t>
  </si>
  <si>
    <t>000  1  08  00000  00  0000  000</t>
  </si>
  <si>
    <t>ГОСУДАРСТВЕННАЯ ПОШЛИНА</t>
  </si>
  <si>
    <t>000  1  08  04000  01  0000  110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</si>
  <si>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</si>
  <si>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000  1  08  04020  01  0000  110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</si>
  <si>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</si>
  <si>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000  1  09  00000  00  0000  000</t>
  </si>
  <si>
    <t>ЗАДОЛЖЕННОСТЬ И ПЕРЕРАСЧЕТЫ ПО ОТМЕНЕННЫМ НАЛОГАМ, СБОРАМ И ИНЫМ ОБЯЗАТЕЛЬНЫМ ПЛАТЕЖАМ</t>
  </si>
  <si>
    <t>000  1  09  04000  00  0000  110</t>
  </si>
  <si>
    <t>Налоги на имущество</t>
  </si>
  <si>
    <t>000  1  09  04050  00  0000  110</t>
  </si>
  <si>
    <t>Земельный налог (по обязательствам, возникшим до 1 января 2006 года)</t>
  </si>
  <si>
    <t>000  1  09  04053  10  0000  110</t>
  </si>
  <si>
    <t>Земельный налог (по обязательствам, возникшим до 1 января 2006 года), мобилизуемый на территориях поселений</t>
  </si>
  <si>
    <t>000  1  11  00000  00  0000  000</t>
  </si>
  <si>
    <t>ДОХОДЫ ОТ ИСПОЛЬЗОВАНИЯ ИМУЩЕСТВА, НАХОДЯЩЕГОСЯ В ГОСУДАРСТВЕННОЙ И МУНИЦИПАЛЬНОЙ СОБСТВЕННОСТИ</t>
  </si>
  <si>
    <t>000  1  11  05000  00  0000  120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</si>
  <si>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</si>
  <si>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000  1  11  05010  00  0000  120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</si>
  <si>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</si>
  <si>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 поселений, а также средства от продажи права на заключение договоров аренды указанных земельных участков</t>
  </si>
  <si>
    <t>000  1  11  05020  00  0000  120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</si>
  <si>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</si>
  <si>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 поселений (за исключением земельных участков муниципальных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</si>
  <si>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</si>
  <si>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</si>
  <si>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000  1  13  00000  00  0000  000</t>
  </si>
  <si>
    <t>ДОХОДЫ ОТ ОКАЗАНИЯ ПЛАТНЫХ УСЛУГ (РАБОТ) И КОМПЕНСАЦИИ ЗАТРАТ ГОСУДАРСТВА</t>
  </si>
  <si>
    <t>000  1  13  02000  00  0000  130</t>
  </si>
  <si>
    <t>Доходы от компенсации затрат государства</t>
  </si>
  <si>
    <t>000  1  13  02990  00  0000  130</t>
  </si>
  <si>
    <t>Прочие доходы от компенсации затрат государства</t>
  </si>
  <si>
    <t>Прочие доходы от компенсации затрат бюджетов поселений</t>
  </si>
  <si>
    <t>000  1  13  01000  00  0000  130</t>
  </si>
  <si>
    <t>Доходы от оказания платных услуг (работ)</t>
  </si>
  <si>
    <t>000  1  13  01990  00  0000  130</t>
  </si>
  <si>
    <t>Прочие доходы от оказания платных услуг (работ)</t>
  </si>
  <si>
    <t>000  1  13  01995  13 0000  130</t>
  </si>
  <si>
    <t>000  1  13  02000  00 0000  130</t>
  </si>
  <si>
    <t>000  1  13  02990  00 0000  130</t>
  </si>
  <si>
    <t>000  1  13  02995 13  0000  130</t>
  </si>
  <si>
    <t>Прочие доходы от компенсации затрат бюджетов городских поселений</t>
  </si>
  <si>
    <t>000  1  14  00000  00  0000  000</t>
  </si>
  <si>
    <t>ДОХОДЫ ОТ ПРОДАЖИ МАТЕРИАЛЬНЫХ И НЕМАТЕРИАЛЬНЫХ АКТИВОВ</t>
  </si>
  <si>
    <t>000  1  14  06000  00  0000  430</t>
  </si>
  <si>
    <t>Доходы от продажи земельных участков, находящихся в государственной и муниципальной собственности</t>
  </si>
  <si>
    <t>000  1  14  06010  0000  430</t>
  </si>
  <si>
    <t>Доходы от продажи земельных    участков,  государственная  собственность  на   которые   не разграничена</t>
  </si>
  <si>
    <t>000  1  14  06013 13  0000  430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</si>
  <si>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</si>
  <si>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000  1  16  00000  00  0000  000</t>
  </si>
  <si>
    <t>ШТРАФЫ, САНКЦИИ, ВОЗМЕЩЕНИЕ УЩЕРБА</t>
  </si>
  <si>
    <t>000  1  16  33000  00  0000  140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</si>
  <si>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</si>
  <si>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000  1  16  33050  13  0000  140</t>
  </si>
  <si>
    <t>000  1  16 90000  00  0000  140</t>
  </si>
  <si>
    <t>Прочие поступления от денежных взысканий (штрафов) и иных сумм в возмещение ущерба</t>
  </si>
  <si>
    <t>000  1  16  90050  13  0000  140</t>
  </si>
  <si>
    <t>000  1  17  00000  00  0000  000</t>
  </si>
  <si>
    <t>ПРОЧИЕ НЕНАЛОГОВЫЕ ДОХОДЫ</t>
  </si>
  <si>
    <t>000  1  17  01000  00  0000  180</t>
  </si>
  <si>
    <t>Невыясненные поступления</t>
  </si>
  <si>
    <t>000  1  17  01050  13  0000  180</t>
  </si>
  <si>
    <t>000  1  17  05000  00  0000  180</t>
  </si>
  <si>
    <t>Прочие неналоговые доходы</t>
  </si>
  <si>
    <t>000  1  17  05050  13 0000  180</t>
  </si>
  <si>
    <t>000  2  00  00000  00  0000  000</t>
  </si>
  <si>
    <t>БЕЗВОЗМЕЗДНЫЕ ПОСТУПЛЕНИЯ</t>
  </si>
  <si>
    <t>000  2  02  00000  00  0000  000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</si>
  <si>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</si>
  <si>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</t>
  </si>
  <si>
    <t>000  2  02  01003  00  0000  151</t>
  </si>
  <si>
    <t>Дотации бюджетам на поддержку мер по обеспечению сбалансированности бюджетов</t>
  </si>
  <si>
    <t>000  2  02  01003  13  0000  151</t>
  </si>
  <si>
    <t>Дотации бюджетам  городских поселений на поддержку мер по обеспечению сбалансированности бюджетов</t>
  </si>
  <si>
    <t>Субсидии бюджетам бюджетной системы  Российской Федерации (межбюджетные субсидии)</t>
  </si>
  <si>
    <t>000  2  02  02077  00  0000  151</t>
  </si>
  <si>
    <t>Субсидии бюджетам поселений на бюджетные инвестиции в объекты кап.строительства</t>
  </si>
  <si>
    <t>000  2  02  02077  10  0000  151</t>
  </si>
  <si>
    <t>Прочие субсидии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</si>
  <si>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</si>
  <si>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000  2  02  04000  00  0000  151</t>
  </si>
  <si>
    <t>Иные межбюджетные трансферты</t>
  </si>
  <si>
    <t>000  2  02  04012  00  0000  151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</si>
  <si>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</si>
  <si>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000  2  02  04012  13  0000  151</t>
  </si>
  <si>
    <t>000  2  02  04059  00  0000  151</t>
  </si>
  <si>
    <t>Межбюджетные трансферты, передаваемые бюджетам на поощрение достижения наилучших показателей деятельности органов исполнительной власти субъектов Российской Федерации и органов местного самоуправления</t>
  </si>
  <si>
    <t>000  2  02  04059  10  0000  151</t>
  </si>
  <si>
    <t>Межбюджетные трансферты, передаваемые бюджетам городских поселений на поощрение достижения наилучших показателей деятельности органов местного самоуправления</t>
  </si>
  <si>
    <t>000  2  02  04999  00  0000  151</t>
  </si>
  <si>
    <t>Прочие межбюджетные трансферты, передаваемые бюджетам</t>
  </si>
  <si>
    <t>000  2  02  04999  10  0000  151</t>
  </si>
  <si>
    <t>000  2  07  00000  00  0000  180</t>
  </si>
  <si>
    <t>ПРОЧИЕ БЕЗВОЗМЕЗДНЫЕ ПОСТУПЛЕНИЯ</t>
  </si>
  <si>
    <t>000  2  07  05000  10  0000  180</t>
  </si>
  <si>
    <t>000  2  07  05030  10  0000  180</t>
  </si>
  <si>
    <t>ПОСТУПЛЕНИЕ ДОХОДОВ БЮДЖЕТА ПОДГОРЕНСКОГО ГОРОДСКОГО ПОСЕЛЕНИЯ</t>
  </si>
  <si>
    <t>ПО КОДАМ ВИДОВ ДОХОДОВ, ПОДВИДОВ ДОХОДОВ</t>
  </si>
  <si>
    <t>000  1  11  05013  13  0000  120</t>
  </si>
  <si>
    <t>000  1  11  05025  13  0000  120</t>
  </si>
  <si>
    <t>000  1  11  05035  13  0000  120</t>
  </si>
  <si>
    <t>000  1  11  07000  00  0000  120</t>
  </si>
  <si>
    <t>Платежи от государственных и муниципальных унитарных предприятий</t>
  </si>
  <si>
    <t>000  1  11  07015  00  0000  120</t>
  </si>
  <si>
    <t>Доходы от перечисления части прибыли, остающейся после уплаты налогов и иных обязательных платежей муниципальных предприятий, созданных городскими поселениями</t>
  </si>
  <si>
    <t>000  1  11  07015  13  0000  120</t>
  </si>
  <si>
    <t>Доходы от перечисления части прибыли, остающейся после уплаты налогов и иных обязательных платежей муниципальных предприятий</t>
  </si>
  <si>
    <t>Дотации бюджетам бюджетной системы Российской Федерации</t>
  </si>
  <si>
    <t>000  2 02  20000   00  0000 151</t>
  </si>
  <si>
    <t>000  2 02  29999   00  0000 151</t>
  </si>
  <si>
    <t>000  2 02  29999   13  0000 151</t>
  </si>
  <si>
    <t>Субвенции бюджетам бюджетной системы Российской Федерации</t>
  </si>
  <si>
    <t>Глава Подгоренского городского поселения</t>
  </si>
  <si>
    <t xml:space="preserve">органов государственной власти Российской Федерации  </t>
  </si>
  <si>
    <t xml:space="preserve">органов местного самоуправления Подгоренского городского поселения  </t>
  </si>
  <si>
    <t>Подгоренского городского  поселения Подгоренского муниципального района</t>
  </si>
  <si>
    <t xml:space="preserve">                                                                        </t>
  </si>
  <si>
    <t>Финансовый отдел администрации Подгоренского муниципального района Воронежской области</t>
  </si>
  <si>
    <t xml:space="preserve">Перечень главных администраторов </t>
  </si>
  <si>
    <t xml:space="preserve">                                                  Приложение 2 к решению</t>
  </si>
  <si>
    <t xml:space="preserve">                                                  Совета народных депутатов</t>
  </si>
  <si>
    <t xml:space="preserve">                         Приложение № 5</t>
  </si>
  <si>
    <t xml:space="preserve">                         к решению Совета народных депутатов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</si>
  <si>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</si>
  <si>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Администрация Подгоренского муниципального района Воронежской области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</si>
  <si>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</si>
  <si>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</si>
  <si>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С.В. Павленко</t>
  </si>
  <si>
    <t>000  1  13  02995  13  0000  130</t>
  </si>
  <si>
    <t>Сумма
 (2021 год)</t>
  </si>
  <si>
    <t xml:space="preserve">                                             Подгоренского городского поселения</t>
  </si>
  <si>
    <t xml:space="preserve">                                             Приложение 3 к решению</t>
  </si>
  <si>
    <t xml:space="preserve">                                             Совета народных депутатов </t>
  </si>
  <si>
    <t xml:space="preserve">                                                                          Приложение №4</t>
  </si>
  <si>
    <t xml:space="preserve">                                                                          к решению Совета народных депутатов</t>
  </si>
  <si>
    <t xml:space="preserve">                                                                                        Подгоренского городского поселения</t>
  </si>
  <si>
    <t xml:space="preserve">                         Подгоренского городского поселения</t>
  </si>
  <si>
    <t xml:space="preserve">                                            к решению Совета народных депутатов</t>
  </si>
  <si>
    <t xml:space="preserve">                                            Подгоренского городского поселения</t>
  </si>
  <si>
    <t xml:space="preserve">                                            Приложение № 6</t>
  </si>
  <si>
    <t>000  2  02  10000  00  0000 150</t>
  </si>
  <si>
    <t>000  2  02  15001  00  0000 150</t>
  </si>
  <si>
    <t>000  2  02  15001  13  0000 150</t>
  </si>
  <si>
    <t>000  2 02  20000   00  0000 150</t>
  </si>
  <si>
    <t>000  2 02  29999   00  0000 150</t>
  </si>
  <si>
    <t>000  2 02  29999   13  0000 150</t>
  </si>
  <si>
    <t>000  2 02  30000   00 0000  150</t>
  </si>
  <si>
    <t>000  2 02  35118   00 0000 150</t>
  </si>
  <si>
    <t>000  2 02  35118  13 0000 150</t>
  </si>
  <si>
    <t>С.В.Павленко</t>
  </si>
  <si>
    <t>городского поселения                                                                                                                                                                    С.В.Павленко</t>
  </si>
  <si>
    <t>000  2  02  20302  00  0000  150</t>
  </si>
  <si>
    <t>000  2  02  20302  13  0000  150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</si>
  <si>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</si>
  <si>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000  2  02  25555  00  0000  150</t>
  </si>
  <si>
    <t>000  2  02  25555  13  0000  150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</si>
  <si>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</si>
  <si>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000  2  02  04000  00  0000  150</t>
  </si>
  <si>
    <t>000  2  02  49999  00  0000  150</t>
  </si>
  <si>
    <t>000  2  02  49999  13  0000  150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</si>
  <si>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 поселения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</si>
  <si>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</si>
  <si>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1 14 06013 13 0000 430</t>
  </si>
  <si>
    <t>добавила</t>
  </si>
  <si>
    <t>000  2 02  35118  13   0000 150</t>
  </si>
  <si>
    <t>2 02 15001 13 0000 150</t>
  </si>
  <si>
    <t xml:space="preserve"> 2 02 15002 13 0000 150</t>
  </si>
  <si>
    <t>2 02 20077 13 0000 150</t>
  </si>
  <si>
    <t>2 02 20216 13 0000 150</t>
  </si>
  <si>
    <t>2 02 20298 13 0000 150</t>
  </si>
  <si>
    <t>2 02 20299 13 0000 150</t>
  </si>
  <si>
    <t>2 02 20301 13 0000 150</t>
  </si>
  <si>
    <t>2 02 20302 13 0000 150</t>
  </si>
  <si>
    <t xml:space="preserve"> 2 02 25555 13 0000 150</t>
  </si>
  <si>
    <t>2 02 29999 13 0000 150</t>
  </si>
  <si>
    <t>2 02 35118 13 0000 150</t>
  </si>
  <si>
    <t>2 19 60010 13 0000 150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</si>
  <si>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</si>
  <si>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</si>
  <si>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городских поселений на реализацию программ формирования современной городской среды</t>
  </si>
  <si>
    <t>1 16 07010 13 0000 140</t>
  </si>
  <si>
    <t>1 16 07090 13 0000 140</t>
  </si>
  <si>
    <t>2 02 45160 13 0000 150</t>
  </si>
  <si>
    <t>2 02 49999 13 0000 150</t>
  </si>
  <si>
    <t>2 07 05030 13 0000 150</t>
  </si>
  <si>
    <t>2 08 05000 13 0000 150</t>
  </si>
  <si>
    <t>000 1 05 03010 01 0000 110</t>
  </si>
  <si>
    <t>от _____________2020г №_________</t>
  </si>
  <si>
    <t>НА  2021 ГОД И ПЛАНОВЫЙ ПЕРИОД 2022 и 2023 ГОДОВ</t>
  </si>
  <si>
    <t>2021  год</t>
  </si>
  <si>
    <t>2022 год</t>
  </si>
  <si>
    <t>2023год</t>
  </si>
  <si>
    <t xml:space="preserve">                                                  от _____________2020г №_________</t>
  </si>
  <si>
    <t>НА 2021 ГОД</t>
  </si>
  <si>
    <t>,+</t>
  </si>
  <si>
    <t xml:space="preserve">                                             от _____________2020г №_________</t>
  </si>
  <si>
    <t>НА ПЛАНОВЫЙ ПЕРИОД 2022 - 2023 ГОДОВ</t>
  </si>
  <si>
    <t>Сумма
 (2022 год)</t>
  </si>
  <si>
    <t>Сумма
 (2023 год)</t>
  </si>
  <si>
    <t xml:space="preserve">                                                                                        от   ____________ 2020года №     </t>
  </si>
  <si>
    <t xml:space="preserve">                         от     ____________2020 года №</t>
  </si>
  <si>
    <t xml:space="preserve">                                            от       ______________ 2020 г.    №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</si>
</sst>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28">
    <xf numFmtId="0" fontId="0" fillId="0" borderId="0" xfId="0"/>
    <xf numFmtId="0" fontId="2" fillId="0" borderId="0" xfId="0" applyFont="1" applyFill="1" applyAlignment="1">
      <alignment vertical="top"/>
    </xf>
    <xf numFmtId="0" fontId="2" fillId="0" borderId="0" xfId="0" applyFont="1" applyFill="1"/>
    <xf numFmtId="49" fontId="2" fillId="0" borderId="0" xfId="0" applyNumberFormat="1" applyFont="1" applyFill="1"/>
    <xf numFmtId="0" fontId="2" fillId="0" borderId="0" xfId="0" applyFont="1" applyFill="1" applyAlignment="1"/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0" xfId="0" applyFont="1"/>
    <xf numFmtId="4" fontId="2" fillId="0" borderId="0" xfId="0" applyNumberFormat="1" applyFont="1"/>
    <xf numFmtId="0" fontId="3" fillId="0" borderId="0" xfId="0" applyFont="1" applyAlignment="1"/>
    <xf numFmtId="0" fontId="2" fillId="0" borderId="0" xfId="0" applyFont="1" applyAlignment="1">
      <alignment horizontal="justify"/>
    </xf>
    <xf numFmtId="4" fontId="2" fillId="0" borderId="0" xfId="0" applyNumberFormat="1" applyFont="1" applyAlignment="1">
      <alignment horizontal="right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3" fillId="0" borderId="17" xfId="0" applyNumberFormat="1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wrapText="1"/>
    </xf>
    <xf numFmtId="4" fontId="3" fillId="3" borderId="9" xfId="0" applyNumberFormat="1" applyFont="1" applyFill="1" applyBorder="1" applyAlignment="1">
      <alignment horizontal="right" wrapText="1"/>
    </xf>
    <xf numFmtId="0" fontId="3" fillId="0" borderId="8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wrapText="1"/>
    </xf>
    <xf numFmtId="4" fontId="3" fillId="0" borderId="6" xfId="0" applyNumberFormat="1" applyFont="1" applyFill="1" applyBorder="1" applyAlignment="1">
      <alignment horizontal="right" wrapText="1"/>
    </xf>
    <xf numFmtId="0" fontId="2" fillId="0" borderId="8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wrapText="1"/>
    </xf>
    <xf numFmtId="4" fontId="2" fillId="0" borderId="6" xfId="0" applyNumberFormat="1" applyFont="1" applyFill="1" applyBorder="1" applyAlignment="1">
      <alignment horizontal="right" wrapText="1"/>
    </xf>
    <xf numFmtId="0" fontId="3" fillId="0" borderId="5" xfId="0" applyFont="1" applyBorder="1" applyAlignment="1">
      <alignment wrapText="1"/>
    </xf>
    <xf numFmtId="4" fontId="3" fillId="0" borderId="6" xfId="0" applyNumberFormat="1" applyFont="1" applyBorder="1" applyAlignment="1">
      <alignment horizontal="right" wrapText="1"/>
    </xf>
    <xf numFmtId="4" fontId="2" fillId="0" borderId="6" xfId="0" applyNumberFormat="1" applyFont="1" applyBorder="1" applyAlignment="1">
      <alignment horizontal="right" wrapText="1"/>
    </xf>
    <xf numFmtId="0" fontId="2" fillId="0" borderId="4" xfId="0" applyFont="1" applyFill="1" applyBorder="1" applyAlignment="1">
      <alignment horizontal="center" wrapText="1"/>
    </xf>
    <xf numFmtId="49" fontId="2" fillId="0" borderId="0" xfId="0" applyNumberFormat="1" applyFont="1" applyFill="1" applyBorder="1"/>
    <xf numFmtId="0" fontId="2" fillId="0" borderId="0" xfId="0" applyFont="1" applyFill="1" applyAlignment="1">
      <alignment wrapText="1"/>
    </xf>
    <xf numFmtId="0" fontId="2" fillId="0" borderId="0" xfId="0" applyFont="1" applyFill="1" applyBorder="1"/>
    <xf numFmtId="0" fontId="6" fillId="0" borderId="20" xfId="0" applyFont="1" applyBorder="1" applyAlignment="1">
      <alignment horizontal="center" vertical="top" wrapText="1"/>
    </xf>
    <xf numFmtId="0" fontId="5" fillId="0" borderId="0" xfId="0" applyFont="1"/>
    <xf numFmtId="0" fontId="4" fillId="0" borderId="27" xfId="0" applyFont="1" applyBorder="1" applyAlignment="1">
      <alignment horizontal="left" vertical="top" wrapText="1"/>
    </xf>
    <xf numFmtId="0" fontId="4" fillId="4" borderId="20" xfId="0" applyFont="1" applyFill="1" applyBorder="1" applyAlignment="1">
      <alignment horizontal="left" wrapText="1"/>
    </xf>
    <xf numFmtId="4" fontId="4" fillId="4" borderId="20" xfId="0" applyNumberFormat="1" applyFont="1" applyFill="1" applyBorder="1" applyAlignment="1">
      <alignment horizontal="right" wrapText="1"/>
    </xf>
    <xf numFmtId="4" fontId="5" fillId="0" borderId="0" xfId="0" applyNumberFormat="1" applyFont="1"/>
    <xf numFmtId="0" fontId="4" fillId="3" borderId="20" xfId="0" applyFont="1" applyFill="1" applyBorder="1" applyAlignment="1">
      <alignment horizontal="left" wrapText="1"/>
    </xf>
    <xf numFmtId="4" fontId="4" fillId="3" borderId="20" xfId="0" applyNumberFormat="1" applyFont="1" applyFill="1" applyBorder="1" applyAlignment="1">
      <alignment horizontal="right" wrapText="1"/>
    </xf>
    <xf numFmtId="0" fontId="4" fillId="5" borderId="20" xfId="0" applyFont="1" applyFill="1" applyBorder="1" applyAlignment="1">
      <alignment horizontal="left" wrapText="1"/>
    </xf>
    <xf numFmtId="4" fontId="4" fillId="5" borderId="20" xfId="0" applyNumberFormat="1" applyFont="1" applyFill="1" applyBorder="1" applyAlignment="1">
      <alignment horizontal="right" wrapText="1"/>
    </xf>
    <xf numFmtId="0" fontId="4" fillId="0" borderId="20" xfId="0" applyFont="1" applyBorder="1" applyAlignment="1">
      <alignment horizontal="left" wrapText="1"/>
    </xf>
    <xf numFmtId="4" fontId="4" fillId="6" borderId="20" xfId="0" applyNumberFormat="1" applyFont="1" applyFill="1" applyBorder="1" applyAlignment="1">
      <alignment horizontal="right" wrapText="1"/>
    </xf>
    <xf numFmtId="4" fontId="4" fillId="0" borderId="20" xfId="0" applyNumberFormat="1" applyFont="1" applyBorder="1" applyAlignment="1">
      <alignment horizontal="righ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4" fillId="0" borderId="22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0" fontId="4" fillId="0" borderId="24" xfId="0" applyFont="1" applyBorder="1" applyAlignment="1">
      <alignment horizontal="left" wrapText="1"/>
    </xf>
    <xf numFmtId="0" fontId="4" fillId="0" borderId="10" xfId="0" applyFont="1" applyBorder="1" applyAlignment="1">
      <alignment wrapText="1"/>
    </xf>
    <xf numFmtId="0" fontId="4" fillId="7" borderId="5" xfId="0" applyFont="1" applyFill="1" applyBorder="1" applyAlignment="1">
      <alignment horizontal="left" wrapText="1"/>
    </xf>
    <xf numFmtId="4" fontId="4" fillId="7" borderId="20" xfId="0" applyNumberFormat="1" applyFont="1" applyFill="1" applyBorder="1" applyAlignment="1">
      <alignment horizontal="right" wrapText="1"/>
    </xf>
    <xf numFmtId="0" fontId="4" fillId="5" borderId="25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2" fillId="0" borderId="26" xfId="0" applyFont="1" applyFill="1" applyBorder="1" applyAlignment="1">
      <alignment vertical="top" wrapText="1"/>
    </xf>
    <xf numFmtId="0" fontId="4" fillId="0" borderId="5" xfId="0" applyFont="1" applyBorder="1" applyAlignment="1">
      <alignment horizontal="justify" vertical="top" wrapText="1"/>
    </xf>
    <xf numFmtId="0" fontId="4" fillId="0" borderId="25" xfId="0" applyFont="1" applyBorder="1" applyAlignment="1">
      <alignment horizontal="left" wrapText="1"/>
    </xf>
    <xf numFmtId="0" fontId="4" fillId="2" borderId="20" xfId="0" applyFont="1" applyFill="1" applyBorder="1" applyAlignment="1">
      <alignment horizontal="left" wrapText="1"/>
    </xf>
    <xf numFmtId="4" fontId="4" fillId="2" borderId="20" xfId="0" applyNumberFormat="1" applyFont="1" applyFill="1" applyBorder="1" applyAlignment="1">
      <alignment horizontal="right" wrapText="1"/>
    </xf>
    <xf numFmtId="0" fontId="4" fillId="5" borderId="23" xfId="0" applyFont="1" applyFill="1" applyBorder="1" applyAlignment="1">
      <alignment horizontal="left" wrapText="1"/>
    </xf>
    <xf numFmtId="0" fontId="4" fillId="0" borderId="0" xfId="0" applyFont="1"/>
    <xf numFmtId="4" fontId="4" fillId="5" borderId="23" xfId="0" applyNumberFormat="1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wrapText="1"/>
    </xf>
    <xf numFmtId="4" fontId="4" fillId="6" borderId="25" xfId="0" applyNumberFormat="1" applyFont="1" applyFill="1" applyBorder="1" applyAlignment="1">
      <alignment horizontal="right" wrapText="1"/>
    </xf>
    <xf numFmtId="0" fontId="4" fillId="0" borderId="23" xfId="0" applyFont="1" applyBorder="1" applyAlignment="1">
      <alignment horizontal="left" wrapText="1"/>
    </xf>
    <xf numFmtId="0" fontId="4" fillId="0" borderId="20" xfId="0" applyFont="1" applyFill="1" applyBorder="1" applyAlignment="1">
      <alignment horizontal="left" wrapText="1"/>
    </xf>
    <xf numFmtId="4" fontId="4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Alignment="1">
      <alignment horizontal="left"/>
    </xf>
    <xf numFmtId="0" fontId="5" fillId="0" borderId="0" xfId="0" applyFont="1" applyBorder="1" applyAlignment="1"/>
    <xf numFmtId="0" fontId="6" fillId="0" borderId="22" xfId="0" applyFont="1" applyBorder="1" applyAlignment="1">
      <alignment horizontal="center" vertical="top" wrapText="1"/>
    </xf>
    <xf numFmtId="4" fontId="4" fillId="4" borderId="22" xfId="0" applyNumberFormat="1" applyFont="1" applyFill="1" applyBorder="1" applyAlignment="1">
      <alignment horizontal="right" wrapText="1"/>
    </xf>
    <xf numFmtId="4" fontId="4" fillId="3" borderId="22" xfId="0" applyNumberFormat="1" applyFont="1" applyFill="1" applyBorder="1" applyAlignment="1">
      <alignment horizontal="right" wrapText="1"/>
    </xf>
    <xf numFmtId="4" fontId="4" fillId="5" borderId="22" xfId="0" applyNumberFormat="1" applyFont="1" applyFill="1" applyBorder="1" applyAlignment="1">
      <alignment horizontal="right" wrapText="1"/>
    </xf>
    <xf numFmtId="4" fontId="4" fillId="6" borderId="22" xfId="0" applyNumberFormat="1" applyFont="1" applyFill="1" applyBorder="1" applyAlignment="1">
      <alignment horizontal="right" wrapText="1"/>
    </xf>
    <xf numFmtId="4" fontId="4" fillId="0" borderId="22" xfId="0" applyNumberFormat="1" applyFont="1" applyBorder="1" applyAlignment="1">
      <alignment horizontal="right" wrapText="1"/>
    </xf>
    <xf numFmtId="4" fontId="4" fillId="7" borderId="22" xfId="0" applyNumberFormat="1" applyFont="1" applyFill="1" applyBorder="1" applyAlignment="1">
      <alignment horizontal="right" wrapText="1"/>
    </xf>
    <xf numFmtId="4" fontId="4" fillId="8" borderId="22" xfId="0" applyNumberFormat="1" applyFont="1" applyFill="1" applyBorder="1" applyAlignment="1">
      <alignment horizontal="right" wrapText="1"/>
    </xf>
    <xf numFmtId="4" fontId="4" fillId="0" borderId="22" xfId="0" applyNumberFormat="1" applyFont="1" applyFill="1" applyBorder="1" applyAlignment="1">
      <alignment horizontal="right" wrapText="1"/>
    </xf>
    <xf numFmtId="4" fontId="4" fillId="2" borderId="22" xfId="0" applyNumberFormat="1" applyFont="1" applyFill="1" applyBorder="1" applyAlignment="1">
      <alignment horizontal="right" wrapText="1"/>
    </xf>
    <xf numFmtId="4" fontId="4" fillId="5" borderId="24" xfId="0" applyNumberFormat="1" applyFont="1" applyFill="1" applyBorder="1" applyAlignment="1">
      <alignment horizontal="right" wrapText="1"/>
    </xf>
    <xf numFmtId="0" fontId="4" fillId="2" borderId="7" xfId="0" applyFont="1" applyFill="1" applyBorder="1" applyAlignment="1">
      <alignment wrapText="1"/>
    </xf>
    <xf numFmtId="4" fontId="4" fillId="6" borderId="28" xfId="0" applyNumberFormat="1" applyFont="1" applyFill="1" applyBorder="1" applyAlignment="1">
      <alignment horizontal="right" wrapText="1"/>
    </xf>
    <xf numFmtId="0" fontId="6" fillId="0" borderId="5" xfId="0" applyFont="1" applyBorder="1" applyAlignment="1">
      <alignment horizontal="center" vertical="top" wrapText="1"/>
    </xf>
    <xf numFmtId="4" fontId="4" fillId="3" borderId="5" xfId="0" applyNumberFormat="1" applyFont="1" applyFill="1" applyBorder="1" applyAlignment="1">
      <alignment horizontal="right" wrapText="1"/>
    </xf>
    <xf numFmtId="4" fontId="4" fillId="5" borderId="5" xfId="0" applyNumberFormat="1" applyFont="1" applyFill="1" applyBorder="1" applyAlignment="1">
      <alignment horizontal="right" wrapText="1"/>
    </xf>
    <xf numFmtId="4" fontId="4" fillId="6" borderId="5" xfId="0" applyNumberFormat="1" applyFont="1" applyFill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4" fontId="4" fillId="7" borderId="5" xfId="0" applyNumberFormat="1" applyFont="1" applyFill="1" applyBorder="1" applyAlignment="1">
      <alignment horizontal="right" wrapText="1"/>
    </xf>
    <xf numFmtId="4" fontId="4" fillId="8" borderId="5" xfId="0" applyNumberFormat="1" applyFont="1" applyFill="1" applyBorder="1" applyAlignment="1">
      <alignment horizontal="right" wrapText="1"/>
    </xf>
    <xf numFmtId="4" fontId="4" fillId="0" borderId="5" xfId="0" applyNumberFormat="1" applyFont="1" applyFill="1" applyBorder="1" applyAlignment="1">
      <alignment horizontal="right" wrapText="1"/>
    </xf>
    <xf numFmtId="4" fontId="4" fillId="2" borderId="5" xfId="0" applyNumberFormat="1" applyFont="1" applyFill="1" applyBorder="1" applyAlignment="1">
      <alignment horizontal="right" wrapText="1"/>
    </xf>
    <xf numFmtId="4" fontId="4" fillId="4" borderId="5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right"/>
    </xf>
    <xf numFmtId="0" fontId="7" fillId="2" borderId="31" xfId="0" applyFont="1" applyFill="1" applyBorder="1"/>
    <xf numFmtId="0" fontId="7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2" fillId="2" borderId="29" xfId="0" applyFont="1" applyFill="1" applyBorder="1" applyAlignment="1">
      <alignment horizontal="center" vertical="top" wrapText="1"/>
    </xf>
    <xf numFmtId="0" fontId="2" fillId="2" borderId="2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top" wrapText="1"/>
    </xf>
    <xf numFmtId="0" fontId="8" fillId="2" borderId="0" xfId="0" applyFont="1" applyFill="1" applyBorder="1"/>
    <xf numFmtId="0" fontId="2" fillId="2" borderId="29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3" fillId="2" borderId="29" xfId="0" applyFont="1" applyFill="1" applyBorder="1" applyAlignment="1">
      <alignment horizontal="center"/>
    </xf>
    <xf numFmtId="0" fontId="5" fillId="2" borderId="29" xfId="0" applyFont="1" applyFill="1" applyBorder="1" applyAlignment="1">
      <alignment wrapText="1"/>
    </xf>
    <xf numFmtId="0" fontId="2" fillId="2" borderId="29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32" xfId="0" applyFont="1" applyFill="1" applyBorder="1"/>
    <xf numFmtId="0" fontId="7" fillId="2" borderId="32" xfId="0" applyFont="1" applyFill="1" applyBorder="1"/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33" xfId="0" applyFont="1" applyFill="1" applyBorder="1" applyAlignment="1">
      <alignment vertical="top" wrapText="1"/>
    </xf>
    <xf numFmtId="0" fontId="2" fillId="0" borderId="3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top" wrapText="1"/>
    </xf>
    <xf numFmtId="0" fontId="2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/>
    </xf>
    <xf numFmtId="0" fontId="9" fillId="0" borderId="5" xfId="0" applyFont="1" applyFill="1" applyBorder="1" applyAlignment="1">
      <alignment horizontal="justify" vertical="center" wrapText="1"/>
    </xf>
    <xf numFmtId="0" fontId="9" fillId="0" borderId="0" xfId="0" applyFont="1" applyFill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0" fontId="2" fillId="0" borderId="5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justify" vertical="center"/>
    </xf>
    <xf numFmtId="0" fontId="3" fillId="0" borderId="5" xfId="0" applyFont="1" applyFill="1" applyBorder="1" applyAlignment="1">
      <alignment horizontal="center" vertical="center"/>
    </xf>
    <xf numFmtId="0" fontId="9" fillId="0" borderId="29" xfId="0" applyFont="1" applyFill="1" applyBorder="1" applyAlignment="1">
      <alignment horizontal="justify" vertical="center" wrapText="1"/>
    </xf>
    <xf numFmtId="0" fontId="9" fillId="0" borderId="29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top" wrapText="1"/>
    </xf>
    <xf numFmtId="0" fontId="4" fillId="0" borderId="36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Alignment="1"/>
    <xf numFmtId="0" fontId="5" fillId="0" borderId="0" xfId="0" applyFont="1" applyFill="1"/>
    <xf numFmtId="0" fontId="3" fillId="3" borderId="13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left" indent="15"/>
    </xf>
    <xf numFmtId="0" fontId="5" fillId="0" borderId="0" xfId="0" applyFont="1" applyBorder="1"/>
    <xf numFmtId="4" fontId="5" fillId="0" borderId="0" xfId="0" applyNumberFormat="1" applyFont="1" applyBorder="1"/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top" wrapText="1"/>
    </xf>
    <xf numFmtId="0" fontId="2" fillId="0" borderId="0" xfId="0" applyFont="1" applyFill="1" applyAlignment="1"/>
    <xf numFmtId="0" fontId="10" fillId="0" borderId="0" xfId="0" applyFont="1" applyFill="1" applyAlignment="1">
      <alignment horizontal="left"/>
    </xf>
    <xf numFmtId="0" fontId="12" fillId="0" borderId="0" xfId="0" applyFont="1" applyFill="1"/>
    <xf numFmtId="4" fontId="10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0" xfId="0" applyFont="1" applyFill="1" applyAlignment="1"/>
    <xf numFmtId="0" fontId="10" fillId="0" borderId="0" xfId="0" applyFont="1" applyAlignment="1">
      <alignment horizontal="left"/>
    </xf>
    <xf numFmtId="0" fontId="10" fillId="0" borderId="0" xfId="0" applyFont="1" applyAlignment="1"/>
    <xf numFmtId="0" fontId="4" fillId="0" borderId="36" xfId="0" applyFont="1" applyBorder="1" applyAlignment="1">
      <alignment horizontal="left" vertical="center" wrapText="1"/>
    </xf>
    <xf numFmtId="4" fontId="4" fillId="2" borderId="36" xfId="0" applyNumberFormat="1" applyFont="1" applyFill="1" applyBorder="1" applyAlignment="1">
      <alignment horizontal="right" vertical="center" wrapText="1"/>
    </xf>
    <xf numFmtId="4" fontId="4" fillId="9" borderId="36" xfId="0" applyNumberFormat="1" applyFont="1" applyFill="1" applyBorder="1" applyAlignment="1">
      <alignment horizontal="right" vertical="center" wrapText="1"/>
    </xf>
    <xf numFmtId="0" fontId="4" fillId="0" borderId="37" xfId="0" applyFont="1" applyBorder="1" applyAlignment="1">
      <alignment horizontal="left" wrapText="1"/>
    </xf>
    <xf numFmtId="0" fontId="5" fillId="0" borderId="5" xfId="0" applyFont="1" applyBorder="1"/>
    <xf numFmtId="0" fontId="5" fillId="9" borderId="5" xfId="0" applyFont="1" applyFill="1" applyBorder="1"/>
    <xf numFmtId="0" fontId="5" fillId="2" borderId="0" xfId="0" applyFont="1" applyFill="1"/>
    <xf numFmtId="4" fontId="5" fillId="2" borderId="0" xfId="0" applyNumberFormat="1" applyFont="1" applyFill="1"/>
    <xf numFmtId="0" fontId="4" fillId="0" borderId="34" xfId="0" applyFont="1" applyBorder="1" applyAlignment="1">
      <alignment horizontal="left" wrapText="1"/>
    </xf>
    <xf numFmtId="0" fontId="4" fillId="0" borderId="34" xfId="0" applyFont="1" applyFill="1" applyBorder="1" applyAlignment="1">
      <alignment horizontal="left" wrapText="1"/>
    </xf>
    <xf numFmtId="4" fontId="4" fillId="0" borderId="38" xfId="0" applyNumberFormat="1" applyFont="1" applyBorder="1" applyAlignment="1">
      <alignment horizontal="right" wrapText="1"/>
    </xf>
    <xf numFmtId="4" fontId="4" fillId="0" borderId="33" xfId="0" applyNumberFormat="1" applyFont="1" applyBorder="1" applyAlignment="1">
      <alignment horizontal="right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justify" vertical="center" wrapText="1"/>
    </xf>
    <xf numFmtId="49" fontId="2" fillId="2" borderId="5" xfId="0" applyNumberFormat="1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justify" vertical="center"/>
    </xf>
    <xf numFmtId="0" fontId="2" fillId="10" borderId="0" xfId="0" applyFont="1" applyFill="1"/>
    <xf numFmtId="0" fontId="10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4" fontId="4" fillId="0" borderId="39" xfId="0" applyNumberFormat="1" applyFont="1" applyBorder="1" applyAlignment="1">
      <alignment horizontal="right" wrapText="1"/>
    </xf>
    <xf numFmtId="4" fontId="4" fillId="6" borderId="37" xfId="0" applyNumberFormat="1" applyFont="1" applyFill="1" applyBorder="1" applyAlignment="1">
      <alignment horizontal="right" wrapText="1"/>
    </xf>
    <xf numFmtId="4" fontId="4" fillId="0" borderId="36" xfId="0" applyNumberFormat="1" applyFont="1" applyBorder="1" applyAlignment="1">
      <alignment horizontal="right" wrapText="1"/>
    </xf>
    <xf numFmtId="4" fontId="4" fillId="3" borderId="40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1" xfId="0" applyFont="1" applyBorder="1" applyAlignment="1">
      <alignment horizontal="left"/>
    </xf>
    <xf numFmtId="0" fontId="6" fillId="0" borderId="0" xfId="0" applyFont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5" fillId="0" borderId="2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27" xfId="0" applyFont="1" applyBorder="1" applyAlignment="1">
      <alignment horizontal="center" vertical="top" wrapText="1"/>
    </xf>
    <xf numFmtId="0" fontId="10" fillId="0" borderId="0" xfId="0" applyFont="1" applyFill="1" applyAlignment="1"/>
    <xf numFmtId="0" fontId="2" fillId="2" borderId="3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2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/>
    <xf numFmtId="0" fontId="3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58;&#1063;&#1045;&#1058;&#1067;%202007-2019/&#1054;&#1058;&#1063;&#1045;&#1058;&#1067;%20&#1047;&#1040;%202019%20&#1075;&#1086;&#1076;/&#1085;&#1072;%2001.11.2019/&#1052;&#1045;&#1057;&#1071;&#1063;&#1053;&#1067;&#1049;%20&#1054;&#1058;&#1063;&#1045;&#1058;%20&#1043;&#1086;&#1088;&#1086;&#1076;&#1089;&#1082;&#1086;&#1077;%20&#1085;&#1072;%2001.11.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раммы"/>
      <sheetName val="доходы"/>
      <sheetName val="дох (крат)"/>
      <sheetName val="расш ЖКХ"/>
      <sheetName val="КВР "/>
      <sheetName val="мес.отчет"/>
      <sheetName val="расходы"/>
      <sheetName val="источники"/>
      <sheetName val="расх (крат)"/>
      <sheetName val="справка"/>
      <sheetName val="остатки"/>
      <sheetName val="исп. бюджета"/>
      <sheetName val="отд показат"/>
      <sheetName val="Лист1"/>
      <sheetName val="Лист2"/>
    </sheetNames>
    <sheetDataSet>
      <sheetData sheetId="0" refreshError="1"/>
      <sheetData sheetId="1">
        <row r="82">
          <cell r="E82">
            <v>43137324.689999998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A17" workbookViewId="0">
      <selection activeCell="D31" sqref="D31"/>
    </sheetView>
  </sheetViews>
  <sheetFormatPr defaultRowHeight="12.75" x14ac:dyDescent="0.2"/>
  <cols>
    <col min="1" max="1" width="3.85546875" style="32" customWidth="1"/>
    <col min="2" max="2" width="48.7109375" style="32" customWidth="1"/>
    <col min="3" max="3" width="24.85546875" style="32" customWidth="1"/>
    <col min="4" max="4" width="13.42578125" style="36" customWidth="1"/>
    <col min="5" max="5" width="13.42578125" style="32" customWidth="1"/>
    <col min="6" max="6" width="13.5703125" style="32" customWidth="1"/>
    <col min="7" max="256" width="9.140625" style="32"/>
    <col min="257" max="257" width="3.85546875" style="32" customWidth="1"/>
    <col min="258" max="258" width="48.7109375" style="32" customWidth="1"/>
    <col min="259" max="259" width="22.140625" style="32" customWidth="1"/>
    <col min="260" max="261" width="13.42578125" style="32" customWidth="1"/>
    <col min="262" max="262" width="12.5703125" style="32" customWidth="1"/>
    <col min="263" max="512" width="9.140625" style="32"/>
    <col min="513" max="513" width="3.85546875" style="32" customWidth="1"/>
    <col min="514" max="514" width="48.7109375" style="32" customWidth="1"/>
    <col min="515" max="515" width="22.140625" style="32" customWidth="1"/>
    <col min="516" max="517" width="13.42578125" style="32" customWidth="1"/>
    <col min="518" max="518" width="12.5703125" style="32" customWidth="1"/>
    <col min="519" max="768" width="9.140625" style="32"/>
    <col min="769" max="769" width="3.85546875" style="32" customWidth="1"/>
    <col min="770" max="770" width="48.7109375" style="32" customWidth="1"/>
    <col min="771" max="771" width="22.140625" style="32" customWidth="1"/>
    <col min="772" max="773" width="13.42578125" style="32" customWidth="1"/>
    <col min="774" max="774" width="12.5703125" style="32" customWidth="1"/>
    <col min="775" max="1024" width="9.140625" style="32"/>
    <col min="1025" max="1025" width="3.85546875" style="32" customWidth="1"/>
    <col min="1026" max="1026" width="48.7109375" style="32" customWidth="1"/>
    <col min="1027" max="1027" width="22.140625" style="32" customWidth="1"/>
    <col min="1028" max="1029" width="13.42578125" style="32" customWidth="1"/>
    <col min="1030" max="1030" width="12.5703125" style="32" customWidth="1"/>
    <col min="1031" max="1280" width="9.140625" style="32"/>
    <col min="1281" max="1281" width="3.85546875" style="32" customWidth="1"/>
    <col min="1282" max="1282" width="48.7109375" style="32" customWidth="1"/>
    <col min="1283" max="1283" width="22.140625" style="32" customWidth="1"/>
    <col min="1284" max="1285" width="13.42578125" style="32" customWidth="1"/>
    <col min="1286" max="1286" width="12.5703125" style="32" customWidth="1"/>
    <col min="1287" max="1536" width="9.140625" style="32"/>
    <col min="1537" max="1537" width="3.85546875" style="32" customWidth="1"/>
    <col min="1538" max="1538" width="48.7109375" style="32" customWidth="1"/>
    <col min="1539" max="1539" width="22.140625" style="32" customWidth="1"/>
    <col min="1540" max="1541" width="13.42578125" style="32" customWidth="1"/>
    <col min="1542" max="1542" width="12.5703125" style="32" customWidth="1"/>
    <col min="1543" max="1792" width="9.140625" style="32"/>
    <col min="1793" max="1793" width="3.85546875" style="32" customWidth="1"/>
    <col min="1794" max="1794" width="48.7109375" style="32" customWidth="1"/>
    <col min="1795" max="1795" width="22.140625" style="32" customWidth="1"/>
    <col min="1796" max="1797" width="13.42578125" style="32" customWidth="1"/>
    <col min="1798" max="1798" width="12.5703125" style="32" customWidth="1"/>
    <col min="1799" max="2048" width="9.140625" style="32"/>
    <col min="2049" max="2049" width="3.85546875" style="32" customWidth="1"/>
    <col min="2050" max="2050" width="48.7109375" style="32" customWidth="1"/>
    <col min="2051" max="2051" width="22.140625" style="32" customWidth="1"/>
    <col min="2052" max="2053" width="13.42578125" style="32" customWidth="1"/>
    <col min="2054" max="2054" width="12.5703125" style="32" customWidth="1"/>
    <col min="2055" max="2304" width="9.140625" style="32"/>
    <col min="2305" max="2305" width="3.85546875" style="32" customWidth="1"/>
    <col min="2306" max="2306" width="48.7109375" style="32" customWidth="1"/>
    <col min="2307" max="2307" width="22.140625" style="32" customWidth="1"/>
    <col min="2308" max="2309" width="13.42578125" style="32" customWidth="1"/>
    <col min="2310" max="2310" width="12.5703125" style="32" customWidth="1"/>
    <col min="2311" max="2560" width="9.140625" style="32"/>
    <col min="2561" max="2561" width="3.85546875" style="32" customWidth="1"/>
    <col min="2562" max="2562" width="48.7109375" style="32" customWidth="1"/>
    <col min="2563" max="2563" width="22.140625" style="32" customWidth="1"/>
    <col min="2564" max="2565" width="13.42578125" style="32" customWidth="1"/>
    <col min="2566" max="2566" width="12.5703125" style="32" customWidth="1"/>
    <col min="2567" max="2816" width="9.140625" style="32"/>
    <col min="2817" max="2817" width="3.85546875" style="32" customWidth="1"/>
    <col min="2818" max="2818" width="48.7109375" style="32" customWidth="1"/>
    <col min="2819" max="2819" width="22.140625" style="32" customWidth="1"/>
    <col min="2820" max="2821" width="13.42578125" style="32" customWidth="1"/>
    <col min="2822" max="2822" width="12.5703125" style="32" customWidth="1"/>
    <col min="2823" max="3072" width="9.140625" style="32"/>
    <col min="3073" max="3073" width="3.85546875" style="32" customWidth="1"/>
    <col min="3074" max="3074" width="48.7109375" style="32" customWidth="1"/>
    <col min="3075" max="3075" width="22.140625" style="32" customWidth="1"/>
    <col min="3076" max="3077" width="13.42578125" style="32" customWidth="1"/>
    <col min="3078" max="3078" width="12.5703125" style="32" customWidth="1"/>
    <col min="3079" max="3328" width="9.140625" style="32"/>
    <col min="3329" max="3329" width="3.85546875" style="32" customWidth="1"/>
    <col min="3330" max="3330" width="48.7109375" style="32" customWidth="1"/>
    <col min="3331" max="3331" width="22.140625" style="32" customWidth="1"/>
    <col min="3332" max="3333" width="13.42578125" style="32" customWidth="1"/>
    <col min="3334" max="3334" width="12.5703125" style="32" customWidth="1"/>
    <col min="3335" max="3584" width="9.140625" style="32"/>
    <col min="3585" max="3585" width="3.85546875" style="32" customWidth="1"/>
    <col min="3586" max="3586" width="48.7109375" style="32" customWidth="1"/>
    <col min="3587" max="3587" width="22.140625" style="32" customWidth="1"/>
    <col min="3588" max="3589" width="13.42578125" style="32" customWidth="1"/>
    <col min="3590" max="3590" width="12.5703125" style="32" customWidth="1"/>
    <col min="3591" max="3840" width="9.140625" style="32"/>
    <col min="3841" max="3841" width="3.85546875" style="32" customWidth="1"/>
    <col min="3842" max="3842" width="48.7109375" style="32" customWidth="1"/>
    <col min="3843" max="3843" width="22.140625" style="32" customWidth="1"/>
    <col min="3844" max="3845" width="13.42578125" style="32" customWidth="1"/>
    <col min="3846" max="3846" width="12.5703125" style="32" customWidth="1"/>
    <col min="3847" max="4096" width="9.140625" style="32"/>
    <col min="4097" max="4097" width="3.85546875" style="32" customWidth="1"/>
    <col min="4098" max="4098" width="48.7109375" style="32" customWidth="1"/>
    <col min="4099" max="4099" width="22.140625" style="32" customWidth="1"/>
    <col min="4100" max="4101" width="13.42578125" style="32" customWidth="1"/>
    <col min="4102" max="4102" width="12.5703125" style="32" customWidth="1"/>
    <col min="4103" max="4352" width="9.140625" style="32"/>
    <col min="4353" max="4353" width="3.85546875" style="32" customWidth="1"/>
    <col min="4354" max="4354" width="48.7109375" style="32" customWidth="1"/>
    <col min="4355" max="4355" width="22.140625" style="32" customWidth="1"/>
    <col min="4356" max="4357" width="13.42578125" style="32" customWidth="1"/>
    <col min="4358" max="4358" width="12.5703125" style="32" customWidth="1"/>
    <col min="4359" max="4608" width="9.140625" style="32"/>
    <col min="4609" max="4609" width="3.85546875" style="32" customWidth="1"/>
    <col min="4610" max="4610" width="48.7109375" style="32" customWidth="1"/>
    <col min="4611" max="4611" width="22.140625" style="32" customWidth="1"/>
    <col min="4612" max="4613" width="13.42578125" style="32" customWidth="1"/>
    <col min="4614" max="4614" width="12.5703125" style="32" customWidth="1"/>
    <col min="4615" max="4864" width="9.140625" style="32"/>
    <col min="4865" max="4865" width="3.85546875" style="32" customWidth="1"/>
    <col min="4866" max="4866" width="48.7109375" style="32" customWidth="1"/>
    <col min="4867" max="4867" width="22.140625" style="32" customWidth="1"/>
    <col min="4868" max="4869" width="13.42578125" style="32" customWidth="1"/>
    <col min="4870" max="4870" width="12.5703125" style="32" customWidth="1"/>
    <col min="4871" max="5120" width="9.140625" style="32"/>
    <col min="5121" max="5121" width="3.85546875" style="32" customWidth="1"/>
    <col min="5122" max="5122" width="48.7109375" style="32" customWidth="1"/>
    <col min="5123" max="5123" width="22.140625" style="32" customWidth="1"/>
    <col min="5124" max="5125" width="13.42578125" style="32" customWidth="1"/>
    <col min="5126" max="5126" width="12.5703125" style="32" customWidth="1"/>
    <col min="5127" max="5376" width="9.140625" style="32"/>
    <col min="5377" max="5377" width="3.85546875" style="32" customWidth="1"/>
    <col min="5378" max="5378" width="48.7109375" style="32" customWidth="1"/>
    <col min="5379" max="5379" width="22.140625" style="32" customWidth="1"/>
    <col min="5380" max="5381" width="13.42578125" style="32" customWidth="1"/>
    <col min="5382" max="5382" width="12.5703125" style="32" customWidth="1"/>
    <col min="5383" max="5632" width="9.140625" style="32"/>
    <col min="5633" max="5633" width="3.85546875" style="32" customWidth="1"/>
    <col min="5634" max="5634" width="48.7109375" style="32" customWidth="1"/>
    <col min="5635" max="5635" width="22.140625" style="32" customWidth="1"/>
    <col min="5636" max="5637" width="13.42578125" style="32" customWidth="1"/>
    <col min="5638" max="5638" width="12.5703125" style="32" customWidth="1"/>
    <col min="5639" max="5888" width="9.140625" style="32"/>
    <col min="5889" max="5889" width="3.85546875" style="32" customWidth="1"/>
    <col min="5890" max="5890" width="48.7109375" style="32" customWidth="1"/>
    <col min="5891" max="5891" width="22.140625" style="32" customWidth="1"/>
    <col min="5892" max="5893" width="13.42578125" style="32" customWidth="1"/>
    <col min="5894" max="5894" width="12.5703125" style="32" customWidth="1"/>
    <col min="5895" max="6144" width="9.140625" style="32"/>
    <col min="6145" max="6145" width="3.85546875" style="32" customWidth="1"/>
    <col min="6146" max="6146" width="48.7109375" style="32" customWidth="1"/>
    <col min="6147" max="6147" width="22.140625" style="32" customWidth="1"/>
    <col min="6148" max="6149" width="13.42578125" style="32" customWidth="1"/>
    <col min="6150" max="6150" width="12.5703125" style="32" customWidth="1"/>
    <col min="6151" max="6400" width="9.140625" style="32"/>
    <col min="6401" max="6401" width="3.85546875" style="32" customWidth="1"/>
    <col min="6402" max="6402" width="48.7109375" style="32" customWidth="1"/>
    <col min="6403" max="6403" width="22.140625" style="32" customWidth="1"/>
    <col min="6404" max="6405" width="13.42578125" style="32" customWidth="1"/>
    <col min="6406" max="6406" width="12.5703125" style="32" customWidth="1"/>
    <col min="6407" max="6656" width="9.140625" style="32"/>
    <col min="6657" max="6657" width="3.85546875" style="32" customWidth="1"/>
    <col min="6658" max="6658" width="48.7109375" style="32" customWidth="1"/>
    <col min="6659" max="6659" width="22.140625" style="32" customWidth="1"/>
    <col min="6660" max="6661" width="13.42578125" style="32" customWidth="1"/>
    <col min="6662" max="6662" width="12.5703125" style="32" customWidth="1"/>
    <col min="6663" max="6912" width="9.140625" style="32"/>
    <col min="6913" max="6913" width="3.85546875" style="32" customWidth="1"/>
    <col min="6914" max="6914" width="48.7109375" style="32" customWidth="1"/>
    <col min="6915" max="6915" width="22.140625" style="32" customWidth="1"/>
    <col min="6916" max="6917" width="13.42578125" style="32" customWidth="1"/>
    <col min="6918" max="6918" width="12.5703125" style="32" customWidth="1"/>
    <col min="6919" max="7168" width="9.140625" style="32"/>
    <col min="7169" max="7169" width="3.85546875" style="32" customWidth="1"/>
    <col min="7170" max="7170" width="48.7109375" style="32" customWidth="1"/>
    <col min="7171" max="7171" width="22.140625" style="32" customWidth="1"/>
    <col min="7172" max="7173" width="13.42578125" style="32" customWidth="1"/>
    <col min="7174" max="7174" width="12.5703125" style="32" customWidth="1"/>
    <col min="7175" max="7424" width="9.140625" style="32"/>
    <col min="7425" max="7425" width="3.85546875" style="32" customWidth="1"/>
    <col min="7426" max="7426" width="48.7109375" style="32" customWidth="1"/>
    <col min="7427" max="7427" width="22.140625" style="32" customWidth="1"/>
    <col min="7428" max="7429" width="13.42578125" style="32" customWidth="1"/>
    <col min="7430" max="7430" width="12.5703125" style="32" customWidth="1"/>
    <col min="7431" max="7680" width="9.140625" style="32"/>
    <col min="7681" max="7681" width="3.85546875" style="32" customWidth="1"/>
    <col min="7682" max="7682" width="48.7109375" style="32" customWidth="1"/>
    <col min="7683" max="7683" width="22.140625" style="32" customWidth="1"/>
    <col min="7684" max="7685" width="13.42578125" style="32" customWidth="1"/>
    <col min="7686" max="7686" width="12.5703125" style="32" customWidth="1"/>
    <col min="7687" max="7936" width="9.140625" style="32"/>
    <col min="7937" max="7937" width="3.85546875" style="32" customWidth="1"/>
    <col min="7938" max="7938" width="48.7109375" style="32" customWidth="1"/>
    <col min="7939" max="7939" width="22.140625" style="32" customWidth="1"/>
    <col min="7940" max="7941" width="13.42578125" style="32" customWidth="1"/>
    <col min="7942" max="7942" width="12.5703125" style="32" customWidth="1"/>
    <col min="7943" max="8192" width="9.140625" style="32"/>
    <col min="8193" max="8193" width="3.85546875" style="32" customWidth="1"/>
    <col min="8194" max="8194" width="48.7109375" style="32" customWidth="1"/>
    <col min="8195" max="8195" width="22.140625" style="32" customWidth="1"/>
    <col min="8196" max="8197" width="13.42578125" style="32" customWidth="1"/>
    <col min="8198" max="8198" width="12.5703125" style="32" customWidth="1"/>
    <col min="8199" max="8448" width="9.140625" style="32"/>
    <col min="8449" max="8449" width="3.85546875" style="32" customWidth="1"/>
    <col min="8450" max="8450" width="48.7109375" style="32" customWidth="1"/>
    <col min="8451" max="8451" width="22.140625" style="32" customWidth="1"/>
    <col min="8452" max="8453" width="13.42578125" style="32" customWidth="1"/>
    <col min="8454" max="8454" width="12.5703125" style="32" customWidth="1"/>
    <col min="8455" max="8704" width="9.140625" style="32"/>
    <col min="8705" max="8705" width="3.85546875" style="32" customWidth="1"/>
    <col min="8706" max="8706" width="48.7109375" style="32" customWidth="1"/>
    <col min="8707" max="8707" width="22.140625" style="32" customWidth="1"/>
    <col min="8708" max="8709" width="13.42578125" style="32" customWidth="1"/>
    <col min="8710" max="8710" width="12.5703125" style="32" customWidth="1"/>
    <col min="8711" max="8960" width="9.140625" style="32"/>
    <col min="8961" max="8961" width="3.85546875" style="32" customWidth="1"/>
    <col min="8962" max="8962" width="48.7109375" style="32" customWidth="1"/>
    <col min="8963" max="8963" width="22.140625" style="32" customWidth="1"/>
    <col min="8964" max="8965" width="13.42578125" style="32" customWidth="1"/>
    <col min="8966" max="8966" width="12.5703125" style="32" customWidth="1"/>
    <col min="8967" max="9216" width="9.140625" style="32"/>
    <col min="9217" max="9217" width="3.85546875" style="32" customWidth="1"/>
    <col min="9218" max="9218" width="48.7109375" style="32" customWidth="1"/>
    <col min="9219" max="9219" width="22.140625" style="32" customWidth="1"/>
    <col min="9220" max="9221" width="13.42578125" style="32" customWidth="1"/>
    <col min="9222" max="9222" width="12.5703125" style="32" customWidth="1"/>
    <col min="9223" max="9472" width="9.140625" style="32"/>
    <col min="9473" max="9473" width="3.85546875" style="32" customWidth="1"/>
    <col min="9474" max="9474" width="48.7109375" style="32" customWidth="1"/>
    <col min="9475" max="9475" width="22.140625" style="32" customWidth="1"/>
    <col min="9476" max="9477" width="13.42578125" style="32" customWidth="1"/>
    <col min="9478" max="9478" width="12.5703125" style="32" customWidth="1"/>
    <col min="9479" max="9728" width="9.140625" style="32"/>
    <col min="9729" max="9729" width="3.85546875" style="32" customWidth="1"/>
    <col min="9730" max="9730" width="48.7109375" style="32" customWidth="1"/>
    <col min="9731" max="9731" width="22.140625" style="32" customWidth="1"/>
    <col min="9732" max="9733" width="13.42578125" style="32" customWidth="1"/>
    <col min="9734" max="9734" width="12.5703125" style="32" customWidth="1"/>
    <col min="9735" max="9984" width="9.140625" style="32"/>
    <col min="9985" max="9985" width="3.85546875" style="32" customWidth="1"/>
    <col min="9986" max="9986" width="48.7109375" style="32" customWidth="1"/>
    <col min="9987" max="9987" width="22.140625" style="32" customWidth="1"/>
    <col min="9988" max="9989" width="13.42578125" style="32" customWidth="1"/>
    <col min="9990" max="9990" width="12.5703125" style="32" customWidth="1"/>
    <col min="9991" max="10240" width="9.140625" style="32"/>
    <col min="10241" max="10241" width="3.85546875" style="32" customWidth="1"/>
    <col min="10242" max="10242" width="48.7109375" style="32" customWidth="1"/>
    <col min="10243" max="10243" width="22.140625" style="32" customWidth="1"/>
    <col min="10244" max="10245" width="13.42578125" style="32" customWidth="1"/>
    <col min="10246" max="10246" width="12.5703125" style="32" customWidth="1"/>
    <col min="10247" max="10496" width="9.140625" style="32"/>
    <col min="10497" max="10497" width="3.85546875" style="32" customWidth="1"/>
    <col min="10498" max="10498" width="48.7109375" style="32" customWidth="1"/>
    <col min="10499" max="10499" width="22.140625" style="32" customWidth="1"/>
    <col min="10500" max="10501" width="13.42578125" style="32" customWidth="1"/>
    <col min="10502" max="10502" width="12.5703125" style="32" customWidth="1"/>
    <col min="10503" max="10752" width="9.140625" style="32"/>
    <col min="10753" max="10753" width="3.85546875" style="32" customWidth="1"/>
    <col min="10754" max="10754" width="48.7109375" style="32" customWidth="1"/>
    <col min="10755" max="10755" width="22.140625" style="32" customWidth="1"/>
    <col min="10756" max="10757" width="13.42578125" style="32" customWidth="1"/>
    <col min="10758" max="10758" width="12.5703125" style="32" customWidth="1"/>
    <col min="10759" max="11008" width="9.140625" style="32"/>
    <col min="11009" max="11009" width="3.85546875" style="32" customWidth="1"/>
    <col min="11010" max="11010" width="48.7109375" style="32" customWidth="1"/>
    <col min="11011" max="11011" width="22.140625" style="32" customWidth="1"/>
    <col min="11012" max="11013" width="13.42578125" style="32" customWidth="1"/>
    <col min="11014" max="11014" width="12.5703125" style="32" customWidth="1"/>
    <col min="11015" max="11264" width="9.140625" style="32"/>
    <col min="11265" max="11265" width="3.85546875" style="32" customWidth="1"/>
    <col min="11266" max="11266" width="48.7109375" style="32" customWidth="1"/>
    <col min="11267" max="11267" width="22.140625" style="32" customWidth="1"/>
    <col min="11268" max="11269" width="13.42578125" style="32" customWidth="1"/>
    <col min="11270" max="11270" width="12.5703125" style="32" customWidth="1"/>
    <col min="11271" max="11520" width="9.140625" style="32"/>
    <col min="11521" max="11521" width="3.85546875" style="32" customWidth="1"/>
    <col min="11522" max="11522" width="48.7109375" style="32" customWidth="1"/>
    <col min="11523" max="11523" width="22.140625" style="32" customWidth="1"/>
    <col min="11524" max="11525" width="13.42578125" style="32" customWidth="1"/>
    <col min="11526" max="11526" width="12.5703125" style="32" customWidth="1"/>
    <col min="11527" max="11776" width="9.140625" style="32"/>
    <col min="11777" max="11777" width="3.85546875" style="32" customWidth="1"/>
    <col min="11778" max="11778" width="48.7109375" style="32" customWidth="1"/>
    <col min="11779" max="11779" width="22.140625" style="32" customWidth="1"/>
    <col min="11780" max="11781" width="13.42578125" style="32" customWidth="1"/>
    <col min="11782" max="11782" width="12.5703125" style="32" customWidth="1"/>
    <col min="11783" max="12032" width="9.140625" style="32"/>
    <col min="12033" max="12033" width="3.85546875" style="32" customWidth="1"/>
    <col min="12034" max="12034" width="48.7109375" style="32" customWidth="1"/>
    <col min="12035" max="12035" width="22.140625" style="32" customWidth="1"/>
    <col min="12036" max="12037" width="13.42578125" style="32" customWidth="1"/>
    <col min="12038" max="12038" width="12.5703125" style="32" customWidth="1"/>
    <col min="12039" max="12288" width="9.140625" style="32"/>
    <col min="12289" max="12289" width="3.85546875" style="32" customWidth="1"/>
    <col min="12290" max="12290" width="48.7109375" style="32" customWidth="1"/>
    <col min="12291" max="12291" width="22.140625" style="32" customWidth="1"/>
    <col min="12292" max="12293" width="13.42578125" style="32" customWidth="1"/>
    <col min="12294" max="12294" width="12.5703125" style="32" customWidth="1"/>
    <col min="12295" max="12544" width="9.140625" style="32"/>
    <col min="12545" max="12545" width="3.85546875" style="32" customWidth="1"/>
    <col min="12546" max="12546" width="48.7109375" style="32" customWidth="1"/>
    <col min="12547" max="12547" width="22.140625" style="32" customWidth="1"/>
    <col min="12548" max="12549" width="13.42578125" style="32" customWidth="1"/>
    <col min="12550" max="12550" width="12.5703125" style="32" customWidth="1"/>
    <col min="12551" max="12800" width="9.140625" style="32"/>
    <col min="12801" max="12801" width="3.85546875" style="32" customWidth="1"/>
    <col min="12802" max="12802" width="48.7109375" style="32" customWidth="1"/>
    <col min="12803" max="12803" width="22.140625" style="32" customWidth="1"/>
    <col min="12804" max="12805" width="13.42578125" style="32" customWidth="1"/>
    <col min="12806" max="12806" width="12.5703125" style="32" customWidth="1"/>
    <col min="12807" max="13056" width="9.140625" style="32"/>
    <col min="13057" max="13057" width="3.85546875" style="32" customWidth="1"/>
    <col min="13058" max="13058" width="48.7109375" style="32" customWidth="1"/>
    <col min="13059" max="13059" width="22.140625" style="32" customWidth="1"/>
    <col min="13060" max="13061" width="13.42578125" style="32" customWidth="1"/>
    <col min="13062" max="13062" width="12.5703125" style="32" customWidth="1"/>
    <col min="13063" max="13312" width="9.140625" style="32"/>
    <col min="13313" max="13313" width="3.85546875" style="32" customWidth="1"/>
    <col min="13314" max="13314" width="48.7109375" style="32" customWidth="1"/>
    <col min="13315" max="13315" width="22.140625" style="32" customWidth="1"/>
    <col min="13316" max="13317" width="13.42578125" style="32" customWidth="1"/>
    <col min="13318" max="13318" width="12.5703125" style="32" customWidth="1"/>
    <col min="13319" max="13568" width="9.140625" style="32"/>
    <col min="13569" max="13569" width="3.85546875" style="32" customWidth="1"/>
    <col min="13570" max="13570" width="48.7109375" style="32" customWidth="1"/>
    <col min="13571" max="13571" width="22.140625" style="32" customWidth="1"/>
    <col min="13572" max="13573" width="13.42578125" style="32" customWidth="1"/>
    <col min="13574" max="13574" width="12.5703125" style="32" customWidth="1"/>
    <col min="13575" max="13824" width="9.140625" style="32"/>
    <col min="13825" max="13825" width="3.85546875" style="32" customWidth="1"/>
    <col min="13826" max="13826" width="48.7109375" style="32" customWidth="1"/>
    <col min="13827" max="13827" width="22.140625" style="32" customWidth="1"/>
    <col min="13828" max="13829" width="13.42578125" style="32" customWidth="1"/>
    <col min="13830" max="13830" width="12.5703125" style="32" customWidth="1"/>
    <col min="13831" max="14080" width="9.140625" style="32"/>
    <col min="14081" max="14081" width="3.85546875" style="32" customWidth="1"/>
    <col min="14082" max="14082" width="48.7109375" style="32" customWidth="1"/>
    <col min="14083" max="14083" width="22.140625" style="32" customWidth="1"/>
    <col min="14084" max="14085" width="13.42578125" style="32" customWidth="1"/>
    <col min="14086" max="14086" width="12.5703125" style="32" customWidth="1"/>
    <col min="14087" max="14336" width="9.140625" style="32"/>
    <col min="14337" max="14337" width="3.85546875" style="32" customWidth="1"/>
    <col min="14338" max="14338" width="48.7109375" style="32" customWidth="1"/>
    <col min="14339" max="14339" width="22.140625" style="32" customWidth="1"/>
    <col min="14340" max="14341" width="13.42578125" style="32" customWidth="1"/>
    <col min="14342" max="14342" width="12.5703125" style="32" customWidth="1"/>
    <col min="14343" max="14592" width="9.140625" style="32"/>
    <col min="14593" max="14593" width="3.85546875" style="32" customWidth="1"/>
    <col min="14594" max="14594" width="48.7109375" style="32" customWidth="1"/>
    <col min="14595" max="14595" width="22.140625" style="32" customWidth="1"/>
    <col min="14596" max="14597" width="13.42578125" style="32" customWidth="1"/>
    <col min="14598" max="14598" width="12.5703125" style="32" customWidth="1"/>
    <col min="14599" max="14848" width="9.140625" style="32"/>
    <col min="14849" max="14849" width="3.85546875" style="32" customWidth="1"/>
    <col min="14850" max="14850" width="48.7109375" style="32" customWidth="1"/>
    <col min="14851" max="14851" width="22.140625" style="32" customWidth="1"/>
    <col min="14852" max="14853" width="13.42578125" style="32" customWidth="1"/>
    <col min="14854" max="14854" width="12.5703125" style="32" customWidth="1"/>
    <col min="14855" max="15104" width="9.140625" style="32"/>
    <col min="15105" max="15105" width="3.85546875" style="32" customWidth="1"/>
    <col min="15106" max="15106" width="48.7109375" style="32" customWidth="1"/>
    <col min="15107" max="15107" width="22.140625" style="32" customWidth="1"/>
    <col min="15108" max="15109" width="13.42578125" style="32" customWidth="1"/>
    <col min="15110" max="15110" width="12.5703125" style="32" customWidth="1"/>
    <col min="15111" max="15360" width="9.140625" style="32"/>
    <col min="15361" max="15361" width="3.85546875" style="32" customWidth="1"/>
    <col min="15362" max="15362" width="48.7109375" style="32" customWidth="1"/>
    <col min="15363" max="15363" width="22.140625" style="32" customWidth="1"/>
    <col min="15364" max="15365" width="13.42578125" style="32" customWidth="1"/>
    <col min="15366" max="15366" width="12.5703125" style="32" customWidth="1"/>
    <col min="15367" max="15616" width="9.140625" style="32"/>
    <col min="15617" max="15617" width="3.85546875" style="32" customWidth="1"/>
    <col min="15618" max="15618" width="48.7109375" style="32" customWidth="1"/>
    <col min="15619" max="15619" width="22.140625" style="32" customWidth="1"/>
    <col min="15620" max="15621" width="13.42578125" style="32" customWidth="1"/>
    <col min="15622" max="15622" width="12.5703125" style="32" customWidth="1"/>
    <col min="15623" max="15872" width="9.140625" style="32"/>
    <col min="15873" max="15873" width="3.85546875" style="32" customWidth="1"/>
    <col min="15874" max="15874" width="48.7109375" style="32" customWidth="1"/>
    <col min="15875" max="15875" width="22.140625" style="32" customWidth="1"/>
    <col min="15876" max="15877" width="13.42578125" style="32" customWidth="1"/>
    <col min="15878" max="15878" width="12.5703125" style="32" customWidth="1"/>
    <col min="15879" max="16128" width="9.140625" style="32"/>
    <col min="16129" max="16129" width="3.85546875" style="32" customWidth="1"/>
    <col min="16130" max="16130" width="48.7109375" style="32" customWidth="1"/>
    <col min="16131" max="16131" width="22.140625" style="32" customWidth="1"/>
    <col min="16132" max="16133" width="13.42578125" style="32" customWidth="1"/>
    <col min="16134" max="16134" width="12.5703125" style="32" customWidth="1"/>
    <col min="16135" max="16384" width="9.140625" style="32"/>
  </cols>
  <sheetData>
    <row r="1" spans="1:16" s="147" customFormat="1" ht="15.75" x14ac:dyDescent="0.25">
      <c r="D1" s="172" t="s">
        <v>75</v>
      </c>
      <c r="E1" s="173"/>
      <c r="F1" s="173"/>
    </row>
    <row r="2" spans="1:16" s="147" customFormat="1" ht="15.75" x14ac:dyDescent="0.25">
      <c r="D2" s="172" t="s">
        <v>76</v>
      </c>
      <c r="E2" s="173"/>
      <c r="F2" s="173"/>
    </row>
    <row r="3" spans="1:16" s="147" customFormat="1" ht="15.75" x14ac:dyDescent="0.25">
      <c r="D3" s="172" t="s">
        <v>117</v>
      </c>
      <c r="E3" s="173"/>
      <c r="F3" s="173"/>
    </row>
    <row r="4" spans="1:16" s="147" customFormat="1" ht="15.75" x14ac:dyDescent="0.25">
      <c r="D4" s="172" t="s">
        <v>358</v>
      </c>
      <c r="E4" s="173"/>
      <c r="F4" s="173"/>
    </row>
    <row r="5" spans="1:16" x14ac:dyDescent="0.2">
      <c r="A5" s="142"/>
      <c r="B5" s="142"/>
      <c r="C5" s="7"/>
      <c r="D5" s="8"/>
    </row>
    <row r="6" spans="1:16" x14ac:dyDescent="0.2">
      <c r="A6" s="203" t="s">
        <v>77</v>
      </c>
      <c r="B6" s="203"/>
      <c r="C6" s="203"/>
      <c r="D6" s="203"/>
      <c r="E6" s="203"/>
      <c r="F6" s="203"/>
    </row>
    <row r="7" spans="1:16" ht="12.75" customHeight="1" x14ac:dyDescent="0.2">
      <c r="A7" s="203" t="s">
        <v>118</v>
      </c>
      <c r="B7" s="203"/>
      <c r="C7" s="203"/>
      <c r="D7" s="203"/>
      <c r="E7" s="203"/>
      <c r="F7" s="203"/>
      <c r="G7" s="9"/>
      <c r="H7" s="9"/>
      <c r="I7" s="9"/>
    </row>
    <row r="8" spans="1:16" ht="12.75" customHeight="1" x14ac:dyDescent="0.2">
      <c r="A8" s="203" t="s">
        <v>359</v>
      </c>
      <c r="B8" s="203"/>
      <c r="C8" s="203"/>
      <c r="D8" s="203"/>
      <c r="E8" s="203"/>
      <c r="F8" s="203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6" ht="13.5" thickBot="1" x14ac:dyDescent="0.25">
      <c r="A9" s="10"/>
      <c r="B9" s="7"/>
      <c r="C9" s="7"/>
      <c r="F9" s="11" t="s">
        <v>14</v>
      </c>
    </row>
    <row r="10" spans="1:16" ht="33" customHeight="1" thickBot="1" x14ac:dyDescent="0.25">
      <c r="A10" s="12" t="s">
        <v>78</v>
      </c>
      <c r="B10" s="13" t="s">
        <v>79</v>
      </c>
      <c r="C10" s="13" t="s">
        <v>80</v>
      </c>
      <c r="D10" s="14" t="s">
        <v>360</v>
      </c>
      <c r="E10" s="14" t="s">
        <v>361</v>
      </c>
      <c r="F10" s="14" t="s">
        <v>362</v>
      </c>
    </row>
    <row r="11" spans="1:16" ht="38.25" customHeight="1" x14ac:dyDescent="0.2">
      <c r="A11" s="15"/>
      <c r="B11" s="16" t="s">
        <v>81</v>
      </c>
      <c r="C11" s="148" t="s">
        <v>82</v>
      </c>
      <c r="D11" s="17">
        <f>D12+D17+D25</f>
        <v>0</v>
      </c>
      <c r="E11" s="17">
        <f>E12+E17+E25</f>
        <v>0</v>
      </c>
      <c r="F11" s="17">
        <f>F12+F17+F25</f>
        <v>0</v>
      </c>
    </row>
    <row r="12" spans="1:16" ht="25.5" hidden="1" x14ac:dyDescent="0.2">
      <c r="A12" s="18">
        <v>1</v>
      </c>
      <c r="B12" s="19" t="s">
        <v>83</v>
      </c>
      <c r="C12" s="149" t="s">
        <v>84</v>
      </c>
      <c r="D12" s="20">
        <f>D13-D15</f>
        <v>0</v>
      </c>
      <c r="E12" s="20">
        <f>E13-E15</f>
        <v>0</v>
      </c>
      <c r="F12" s="20">
        <f>F13-F15</f>
        <v>0</v>
      </c>
    </row>
    <row r="13" spans="1:16" ht="30" hidden="1" customHeight="1" x14ac:dyDescent="0.2">
      <c r="A13" s="21"/>
      <c r="B13" s="22" t="s">
        <v>85</v>
      </c>
      <c r="C13" s="150" t="s">
        <v>86</v>
      </c>
      <c r="D13" s="23">
        <f>D14</f>
        <v>0</v>
      </c>
      <c r="E13" s="23">
        <f>E14</f>
        <v>0</v>
      </c>
      <c r="F13" s="23">
        <f>F14</f>
        <v>0</v>
      </c>
    </row>
    <row r="14" spans="1:16" ht="41.25" hidden="1" customHeight="1" x14ac:dyDescent="0.2">
      <c r="A14" s="21"/>
      <c r="B14" s="22" t="s">
        <v>87</v>
      </c>
      <c r="C14" s="150" t="s">
        <v>88</v>
      </c>
      <c r="D14" s="23"/>
      <c r="E14" s="23"/>
      <c r="F14" s="23"/>
    </row>
    <row r="15" spans="1:16" ht="28.5" hidden="1" customHeight="1" x14ac:dyDescent="0.2">
      <c r="A15" s="18"/>
      <c r="B15" s="22" t="s">
        <v>89</v>
      </c>
      <c r="C15" s="150" t="s">
        <v>90</v>
      </c>
      <c r="D15" s="23">
        <f>D16</f>
        <v>0</v>
      </c>
      <c r="E15" s="23">
        <f>E16</f>
        <v>0</v>
      </c>
      <c r="F15" s="23">
        <f>F16</f>
        <v>0</v>
      </c>
    </row>
    <row r="16" spans="1:16" ht="38.25" hidden="1" customHeight="1" x14ac:dyDescent="0.2">
      <c r="A16" s="21"/>
      <c r="B16" s="22" t="s">
        <v>91</v>
      </c>
      <c r="C16" s="150" t="s">
        <v>92</v>
      </c>
      <c r="D16" s="23"/>
      <c r="E16" s="23"/>
      <c r="F16" s="23"/>
    </row>
    <row r="17" spans="1:6" ht="37.5" customHeight="1" x14ac:dyDescent="0.2">
      <c r="A17" s="18">
        <v>1</v>
      </c>
      <c r="B17" s="19" t="s">
        <v>93</v>
      </c>
      <c r="C17" s="149" t="s">
        <v>94</v>
      </c>
      <c r="D17" s="20">
        <f>D23-D18</f>
        <v>0</v>
      </c>
      <c r="E17" s="20">
        <f>E23-E18</f>
        <v>0</v>
      </c>
      <c r="F17" s="20">
        <f>F23-F18</f>
        <v>0</v>
      </c>
    </row>
    <row r="18" spans="1:6" ht="40.5" hidden="1" customHeight="1" x14ac:dyDescent="0.2">
      <c r="A18" s="21"/>
      <c r="B18" s="22" t="s">
        <v>95</v>
      </c>
      <c r="C18" s="150" t="s">
        <v>96</v>
      </c>
      <c r="D18" s="23">
        <f>D19</f>
        <v>0</v>
      </c>
      <c r="E18" s="23">
        <f>E19</f>
        <v>0</v>
      </c>
      <c r="F18" s="23">
        <f>F19</f>
        <v>0</v>
      </c>
    </row>
    <row r="19" spans="1:6" ht="38.25" hidden="1" x14ac:dyDescent="0.2">
      <c r="A19" s="21"/>
      <c r="B19" s="22" t="s">
        <v>97</v>
      </c>
      <c r="C19" s="150" t="s">
        <v>98</v>
      </c>
      <c r="D19" s="23">
        <v>0</v>
      </c>
      <c r="E19" s="23">
        <v>0</v>
      </c>
      <c r="F19" s="23">
        <v>0</v>
      </c>
    </row>
    <row r="20" spans="1:6" ht="38.25" x14ac:dyDescent="0.2">
      <c r="A20" s="21"/>
      <c r="B20" s="22" t="s">
        <v>93</v>
      </c>
      <c r="C20" s="149" t="s">
        <v>99</v>
      </c>
      <c r="D20" s="23"/>
      <c r="E20" s="23"/>
      <c r="F20" s="23"/>
    </row>
    <row r="21" spans="1:6" ht="38.25" x14ac:dyDescent="0.2">
      <c r="A21" s="21"/>
      <c r="B21" s="22" t="s">
        <v>100</v>
      </c>
      <c r="C21" s="150" t="s">
        <v>101</v>
      </c>
      <c r="D21" s="23">
        <f>D22</f>
        <v>0</v>
      </c>
      <c r="E21" s="23">
        <f>E22</f>
        <v>0</v>
      </c>
      <c r="F21" s="23">
        <f>F22</f>
        <v>0</v>
      </c>
    </row>
    <row r="22" spans="1:6" ht="38.25" x14ac:dyDescent="0.2">
      <c r="A22" s="21"/>
      <c r="B22" s="22" t="s">
        <v>123</v>
      </c>
      <c r="C22" s="150" t="s">
        <v>122</v>
      </c>
      <c r="D22" s="23"/>
      <c r="E22" s="23"/>
      <c r="F22" s="23"/>
    </row>
    <row r="23" spans="1:6" ht="44.25" customHeight="1" x14ac:dyDescent="0.2">
      <c r="A23" s="18"/>
      <c r="B23" s="22" t="s">
        <v>102</v>
      </c>
      <c r="C23" s="150" t="s">
        <v>103</v>
      </c>
      <c r="D23" s="23">
        <f>D24</f>
        <v>0</v>
      </c>
      <c r="E23" s="23">
        <f>E24</f>
        <v>0</v>
      </c>
      <c r="F23" s="23">
        <f>F24</f>
        <v>0</v>
      </c>
    </row>
    <row r="24" spans="1:6" ht="51" customHeight="1" x14ac:dyDescent="0.2">
      <c r="A24" s="21"/>
      <c r="B24" s="22" t="s">
        <v>125</v>
      </c>
      <c r="C24" s="150" t="s">
        <v>124</v>
      </c>
      <c r="D24" s="23"/>
      <c r="E24" s="23">
        <v>0</v>
      </c>
      <c r="F24" s="23">
        <v>0</v>
      </c>
    </row>
    <row r="25" spans="1:6" ht="26.25" customHeight="1" x14ac:dyDescent="0.2">
      <c r="A25" s="18">
        <v>2</v>
      </c>
      <c r="B25" s="24" t="s">
        <v>104</v>
      </c>
      <c r="C25" s="151" t="s">
        <v>105</v>
      </c>
      <c r="D25" s="25">
        <f>D26+(D29)</f>
        <v>0</v>
      </c>
      <c r="E25" s="25">
        <f>E26+(E29)</f>
        <v>0</v>
      </c>
      <c r="F25" s="25">
        <f>F26+(F29)</f>
        <v>0</v>
      </c>
    </row>
    <row r="26" spans="1:6" ht="23.25" customHeight="1" x14ac:dyDescent="0.2">
      <c r="A26" s="18"/>
      <c r="B26" s="6" t="s">
        <v>106</v>
      </c>
      <c r="C26" s="5" t="s">
        <v>107</v>
      </c>
      <c r="D26" s="26">
        <f t="shared" ref="D26:F27" si="0">D27</f>
        <v>-45731260.859999999</v>
      </c>
      <c r="E26" s="26">
        <f t="shared" si="0"/>
        <v>-43166260.859999999</v>
      </c>
      <c r="F26" s="26">
        <f t="shared" si="0"/>
        <v>-40906260.859999999</v>
      </c>
    </row>
    <row r="27" spans="1:6" ht="21" customHeight="1" x14ac:dyDescent="0.2">
      <c r="A27" s="21"/>
      <c r="B27" s="6" t="s">
        <v>108</v>
      </c>
      <c r="C27" s="5" t="s">
        <v>109</v>
      </c>
      <c r="D27" s="26">
        <f t="shared" si="0"/>
        <v>-45731260.859999999</v>
      </c>
      <c r="E27" s="26">
        <f t="shared" si="0"/>
        <v>-43166260.859999999</v>
      </c>
      <c r="F27" s="26">
        <f t="shared" si="0"/>
        <v>-40906260.859999999</v>
      </c>
    </row>
    <row r="28" spans="1:6" ht="26.25" customHeight="1" x14ac:dyDescent="0.2">
      <c r="A28" s="21"/>
      <c r="B28" s="6" t="s">
        <v>59</v>
      </c>
      <c r="C28" s="5" t="s">
        <v>119</v>
      </c>
      <c r="D28" s="23">
        <f>-ПРИЛ.2!C11</f>
        <v>-45731260.859999999</v>
      </c>
      <c r="E28" s="23">
        <f>-'ПРИЛ,3'!C11</f>
        <v>-43166260.859999999</v>
      </c>
      <c r="F28" s="23">
        <f>-'ПРИЛ,3'!D11</f>
        <v>-40906260.859999999</v>
      </c>
    </row>
    <row r="29" spans="1:6" ht="21" customHeight="1" x14ac:dyDescent="0.2">
      <c r="A29" s="27"/>
      <c r="B29" s="6" t="s">
        <v>110</v>
      </c>
      <c r="C29" s="5" t="s">
        <v>111</v>
      </c>
      <c r="D29" s="23">
        <f>D31</f>
        <v>45731260.859999999</v>
      </c>
      <c r="E29" s="23">
        <f>E31</f>
        <v>43166260.859999999</v>
      </c>
      <c r="F29" s="23">
        <f>F31</f>
        <v>40906260.859999999</v>
      </c>
    </row>
    <row r="30" spans="1:6" ht="21.75" customHeight="1" x14ac:dyDescent="0.2">
      <c r="A30" s="27"/>
      <c r="B30" s="6" t="s">
        <v>112</v>
      </c>
      <c r="C30" s="5" t="s">
        <v>113</v>
      </c>
      <c r="D30" s="23">
        <f>D31</f>
        <v>45731260.859999999</v>
      </c>
      <c r="E30" s="23">
        <f>E31</f>
        <v>43166260.859999999</v>
      </c>
      <c r="F30" s="23">
        <f>F31</f>
        <v>40906260.859999999</v>
      </c>
    </row>
    <row r="31" spans="1:6" ht="27" customHeight="1" x14ac:dyDescent="0.2">
      <c r="A31" s="27"/>
      <c r="B31" s="6" t="s">
        <v>60</v>
      </c>
      <c r="C31" s="5" t="s">
        <v>120</v>
      </c>
      <c r="D31" s="23">
        <f>ПРИЛ.2!C11</f>
        <v>45731260.859999999</v>
      </c>
      <c r="E31" s="23">
        <f>'ПРИЛ,3'!C11</f>
        <v>43166260.859999999</v>
      </c>
      <c r="F31" s="23">
        <f>'ПРИЛ,3'!D11</f>
        <v>40906260.859999999</v>
      </c>
    </row>
    <row r="32" spans="1:6" ht="30.75" hidden="1" customHeight="1" x14ac:dyDescent="0.2">
      <c r="A32" s="205" t="s">
        <v>121</v>
      </c>
      <c r="B32" s="205"/>
      <c r="C32" s="205"/>
      <c r="D32" s="205"/>
    </row>
    <row r="33" spans="1:12" hidden="1" x14ac:dyDescent="0.2">
      <c r="A33" s="10"/>
      <c r="B33" s="7"/>
      <c r="C33" s="7"/>
      <c r="D33" s="8"/>
    </row>
    <row r="34" spans="1:12" ht="26.25" hidden="1" customHeight="1" x14ac:dyDescent="0.2">
      <c r="A34" s="1" t="s">
        <v>114</v>
      </c>
      <c r="B34" s="2"/>
      <c r="C34" s="3"/>
      <c r="D34" s="28"/>
      <c r="E34" s="28"/>
      <c r="F34" s="28"/>
    </row>
    <row r="35" spans="1:12" ht="26.25" hidden="1" customHeight="1" x14ac:dyDescent="0.2">
      <c r="A35" s="1" t="s">
        <v>115</v>
      </c>
      <c r="B35" s="2"/>
      <c r="C35" s="3"/>
      <c r="D35" s="144" t="s">
        <v>116</v>
      </c>
      <c r="E35" s="28"/>
      <c r="F35" s="28"/>
    </row>
    <row r="36" spans="1:12" ht="25.5" hidden="1" customHeight="1" x14ac:dyDescent="0.2">
      <c r="A36" s="152"/>
      <c r="B36" s="153"/>
      <c r="C36" s="153"/>
      <c r="D36" s="154"/>
    </row>
    <row r="37" spans="1:12" hidden="1" x14ac:dyDescent="0.2">
      <c r="A37" s="152"/>
      <c r="B37" s="153"/>
      <c r="C37" s="153"/>
      <c r="D37" s="154"/>
    </row>
    <row r="38" spans="1:12" ht="28.5" hidden="1" customHeight="1" x14ac:dyDescent="0.2">
      <c r="A38" s="152"/>
      <c r="B38" s="153"/>
      <c r="C38" s="153"/>
      <c r="D38" s="154"/>
    </row>
    <row r="39" spans="1:12" ht="27.75" hidden="1" customHeight="1" x14ac:dyDescent="0.2">
      <c r="A39" s="152"/>
    </row>
    <row r="40" spans="1:12" ht="40.5" hidden="1" customHeight="1" x14ac:dyDescent="0.2">
      <c r="A40" s="152"/>
    </row>
    <row r="41" spans="1:12" ht="12" hidden="1" customHeight="1" x14ac:dyDescent="0.2">
      <c r="A41" s="202" t="s">
        <v>115</v>
      </c>
      <c r="B41" s="202"/>
      <c r="C41" s="202"/>
      <c r="D41" s="202"/>
      <c r="E41" s="204" t="s">
        <v>298</v>
      </c>
      <c r="F41" s="204"/>
    </row>
    <row r="42" spans="1:12" ht="14.25" hidden="1" customHeight="1" x14ac:dyDescent="0.2">
      <c r="A42" s="152"/>
      <c r="E42" s="202"/>
      <c r="F42" s="202"/>
      <c r="G42" s="202"/>
    </row>
    <row r="43" spans="1:12" ht="19.5" customHeight="1" x14ac:dyDescent="0.2">
      <c r="A43" s="152"/>
    </row>
    <row r="44" spans="1:12" ht="44.25" hidden="1" customHeight="1" x14ac:dyDescent="0.2">
      <c r="A44" s="152"/>
    </row>
    <row r="45" spans="1:12" ht="53.25" hidden="1" customHeight="1" x14ac:dyDescent="0.2">
      <c r="A45" s="152"/>
    </row>
    <row r="46" spans="1:12" x14ac:dyDescent="0.2">
      <c r="A46" s="152"/>
    </row>
    <row r="48" spans="1:12" s="2" customFormat="1" x14ac:dyDescent="0.2">
      <c r="A48" s="32"/>
      <c r="B48" s="32"/>
      <c r="C48" s="32"/>
      <c r="D48" s="36"/>
      <c r="E48" s="32"/>
      <c r="F48" s="32"/>
      <c r="G48" s="28"/>
      <c r="H48" s="3"/>
      <c r="K48" s="29"/>
      <c r="L48" s="30"/>
    </row>
    <row r="49" spans="1:12" s="2" customFormat="1" x14ac:dyDescent="0.2">
      <c r="A49" s="32"/>
      <c r="B49" s="32"/>
      <c r="C49" s="32"/>
      <c r="D49" s="36"/>
      <c r="E49" s="32"/>
      <c r="F49" s="32"/>
      <c r="G49" s="30"/>
      <c r="H49" s="3"/>
      <c r="K49" s="29"/>
      <c r="L49" s="30"/>
    </row>
  </sheetData>
  <mergeCells count="7">
    <mergeCell ref="E42:G42"/>
    <mergeCell ref="A6:F6"/>
    <mergeCell ref="A7:F7"/>
    <mergeCell ref="A8:F8"/>
    <mergeCell ref="E41:F41"/>
    <mergeCell ref="A32:D32"/>
    <mergeCell ref="A41:D41"/>
  </mergeCells>
  <pageMargins left="0.7" right="0.7" top="0.75" bottom="0.75" header="0.3" footer="0.3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opLeftCell="A8" zoomScaleNormal="100" workbookViewId="0">
      <selection activeCell="C104" sqref="C104"/>
    </sheetView>
  </sheetViews>
  <sheetFormatPr defaultRowHeight="12.75" x14ac:dyDescent="0.2"/>
  <cols>
    <col min="1" max="1" width="24.140625" style="32" customWidth="1"/>
    <col min="2" max="2" width="49.42578125" style="32" customWidth="1"/>
    <col min="3" max="3" width="12.7109375" style="32" customWidth="1"/>
    <col min="4" max="4" width="12.85546875" style="32" customWidth="1"/>
    <col min="5" max="5" width="10.85546875" style="32" bestFit="1" customWidth="1"/>
    <col min="6" max="6" width="11.7109375" style="32" bestFit="1" customWidth="1"/>
    <col min="7" max="252" width="9.140625" style="32"/>
    <col min="253" max="253" width="7.140625" style="32" customWidth="1"/>
    <col min="254" max="254" width="20.85546875" style="32" customWidth="1"/>
    <col min="255" max="255" width="41.28515625" style="32" customWidth="1"/>
    <col min="256" max="256" width="10.5703125" style="32" customWidth="1"/>
    <col min="257" max="258" width="10.7109375" style="32" customWidth="1"/>
    <col min="259" max="259" width="10.85546875" style="32" customWidth="1"/>
    <col min="260" max="261" width="9.140625" style="32"/>
    <col min="262" max="262" width="11.7109375" style="32" bestFit="1" customWidth="1"/>
    <col min="263" max="508" width="9.140625" style="32"/>
    <col min="509" max="509" width="7.140625" style="32" customWidth="1"/>
    <col min="510" max="510" width="20.85546875" style="32" customWidth="1"/>
    <col min="511" max="511" width="41.28515625" style="32" customWidth="1"/>
    <col min="512" max="512" width="10.5703125" style="32" customWidth="1"/>
    <col min="513" max="514" width="10.7109375" style="32" customWidth="1"/>
    <col min="515" max="515" width="10.85546875" style="32" customWidth="1"/>
    <col min="516" max="517" width="9.140625" style="32"/>
    <col min="518" max="518" width="11.7109375" style="32" bestFit="1" customWidth="1"/>
    <col min="519" max="764" width="9.140625" style="32"/>
    <col min="765" max="765" width="7.140625" style="32" customWidth="1"/>
    <col min="766" max="766" width="20.85546875" style="32" customWidth="1"/>
    <col min="767" max="767" width="41.28515625" style="32" customWidth="1"/>
    <col min="768" max="768" width="10.5703125" style="32" customWidth="1"/>
    <col min="769" max="770" width="10.7109375" style="32" customWidth="1"/>
    <col min="771" max="771" width="10.85546875" style="32" customWidth="1"/>
    <col min="772" max="773" width="9.140625" style="32"/>
    <col min="774" max="774" width="11.7109375" style="32" bestFit="1" customWidth="1"/>
    <col min="775" max="1020" width="9.140625" style="32"/>
    <col min="1021" max="1021" width="7.140625" style="32" customWidth="1"/>
    <col min="1022" max="1022" width="20.85546875" style="32" customWidth="1"/>
    <col min="1023" max="1023" width="41.28515625" style="32" customWidth="1"/>
    <col min="1024" max="1024" width="10.5703125" style="32" customWidth="1"/>
    <col min="1025" max="1026" width="10.7109375" style="32" customWidth="1"/>
    <col min="1027" max="1027" width="10.85546875" style="32" customWidth="1"/>
    <col min="1028" max="1029" width="9.140625" style="32"/>
    <col min="1030" max="1030" width="11.7109375" style="32" bestFit="1" customWidth="1"/>
    <col min="1031" max="1276" width="9.140625" style="32"/>
    <col min="1277" max="1277" width="7.140625" style="32" customWidth="1"/>
    <col min="1278" max="1278" width="20.85546875" style="32" customWidth="1"/>
    <col min="1279" max="1279" width="41.28515625" style="32" customWidth="1"/>
    <col min="1280" max="1280" width="10.5703125" style="32" customWidth="1"/>
    <col min="1281" max="1282" width="10.7109375" style="32" customWidth="1"/>
    <col min="1283" max="1283" width="10.85546875" style="32" customWidth="1"/>
    <col min="1284" max="1285" width="9.140625" style="32"/>
    <col min="1286" max="1286" width="11.7109375" style="32" bestFit="1" customWidth="1"/>
    <col min="1287" max="1532" width="9.140625" style="32"/>
    <col min="1533" max="1533" width="7.140625" style="32" customWidth="1"/>
    <col min="1534" max="1534" width="20.85546875" style="32" customWidth="1"/>
    <col min="1535" max="1535" width="41.28515625" style="32" customWidth="1"/>
    <col min="1536" max="1536" width="10.5703125" style="32" customWidth="1"/>
    <col min="1537" max="1538" width="10.7109375" style="32" customWidth="1"/>
    <col min="1539" max="1539" width="10.85546875" style="32" customWidth="1"/>
    <col min="1540" max="1541" width="9.140625" style="32"/>
    <col min="1542" max="1542" width="11.7109375" style="32" bestFit="1" customWidth="1"/>
    <col min="1543" max="1788" width="9.140625" style="32"/>
    <col min="1789" max="1789" width="7.140625" style="32" customWidth="1"/>
    <col min="1790" max="1790" width="20.85546875" style="32" customWidth="1"/>
    <col min="1791" max="1791" width="41.28515625" style="32" customWidth="1"/>
    <col min="1792" max="1792" width="10.5703125" style="32" customWidth="1"/>
    <col min="1793" max="1794" width="10.7109375" style="32" customWidth="1"/>
    <col min="1795" max="1795" width="10.85546875" style="32" customWidth="1"/>
    <col min="1796" max="1797" width="9.140625" style="32"/>
    <col min="1798" max="1798" width="11.7109375" style="32" bestFit="1" customWidth="1"/>
    <col min="1799" max="2044" width="9.140625" style="32"/>
    <col min="2045" max="2045" width="7.140625" style="32" customWidth="1"/>
    <col min="2046" max="2046" width="20.85546875" style="32" customWidth="1"/>
    <col min="2047" max="2047" width="41.28515625" style="32" customWidth="1"/>
    <col min="2048" max="2048" width="10.5703125" style="32" customWidth="1"/>
    <col min="2049" max="2050" width="10.7109375" style="32" customWidth="1"/>
    <col min="2051" max="2051" width="10.85546875" style="32" customWidth="1"/>
    <col min="2052" max="2053" width="9.140625" style="32"/>
    <col min="2054" max="2054" width="11.7109375" style="32" bestFit="1" customWidth="1"/>
    <col min="2055" max="2300" width="9.140625" style="32"/>
    <col min="2301" max="2301" width="7.140625" style="32" customWidth="1"/>
    <col min="2302" max="2302" width="20.85546875" style="32" customWidth="1"/>
    <col min="2303" max="2303" width="41.28515625" style="32" customWidth="1"/>
    <col min="2304" max="2304" width="10.5703125" style="32" customWidth="1"/>
    <col min="2305" max="2306" width="10.7109375" style="32" customWidth="1"/>
    <col min="2307" max="2307" width="10.85546875" style="32" customWidth="1"/>
    <col min="2308" max="2309" width="9.140625" style="32"/>
    <col min="2310" max="2310" width="11.7109375" style="32" bestFit="1" customWidth="1"/>
    <col min="2311" max="2556" width="9.140625" style="32"/>
    <col min="2557" max="2557" width="7.140625" style="32" customWidth="1"/>
    <col min="2558" max="2558" width="20.85546875" style="32" customWidth="1"/>
    <col min="2559" max="2559" width="41.28515625" style="32" customWidth="1"/>
    <col min="2560" max="2560" width="10.5703125" style="32" customWidth="1"/>
    <col min="2561" max="2562" width="10.7109375" style="32" customWidth="1"/>
    <col min="2563" max="2563" width="10.85546875" style="32" customWidth="1"/>
    <col min="2564" max="2565" width="9.140625" style="32"/>
    <col min="2566" max="2566" width="11.7109375" style="32" bestFit="1" customWidth="1"/>
    <col min="2567" max="2812" width="9.140625" style="32"/>
    <col min="2813" max="2813" width="7.140625" style="32" customWidth="1"/>
    <col min="2814" max="2814" width="20.85546875" style="32" customWidth="1"/>
    <col min="2815" max="2815" width="41.28515625" style="32" customWidth="1"/>
    <col min="2816" max="2816" width="10.5703125" style="32" customWidth="1"/>
    <col min="2817" max="2818" width="10.7109375" style="32" customWidth="1"/>
    <col min="2819" max="2819" width="10.85546875" style="32" customWidth="1"/>
    <col min="2820" max="2821" width="9.140625" style="32"/>
    <col min="2822" max="2822" width="11.7109375" style="32" bestFit="1" customWidth="1"/>
    <col min="2823" max="3068" width="9.140625" style="32"/>
    <col min="3069" max="3069" width="7.140625" style="32" customWidth="1"/>
    <col min="3070" max="3070" width="20.85546875" style="32" customWidth="1"/>
    <col min="3071" max="3071" width="41.28515625" style="32" customWidth="1"/>
    <col min="3072" max="3072" width="10.5703125" style="32" customWidth="1"/>
    <col min="3073" max="3074" width="10.7109375" style="32" customWidth="1"/>
    <col min="3075" max="3075" width="10.85546875" style="32" customWidth="1"/>
    <col min="3076" max="3077" width="9.140625" style="32"/>
    <col min="3078" max="3078" width="11.7109375" style="32" bestFit="1" customWidth="1"/>
    <col min="3079" max="3324" width="9.140625" style="32"/>
    <col min="3325" max="3325" width="7.140625" style="32" customWidth="1"/>
    <col min="3326" max="3326" width="20.85546875" style="32" customWidth="1"/>
    <col min="3327" max="3327" width="41.28515625" style="32" customWidth="1"/>
    <col min="3328" max="3328" width="10.5703125" style="32" customWidth="1"/>
    <col min="3329" max="3330" width="10.7109375" style="32" customWidth="1"/>
    <col min="3331" max="3331" width="10.85546875" style="32" customWidth="1"/>
    <col min="3332" max="3333" width="9.140625" style="32"/>
    <col min="3334" max="3334" width="11.7109375" style="32" bestFit="1" customWidth="1"/>
    <col min="3335" max="3580" width="9.140625" style="32"/>
    <col min="3581" max="3581" width="7.140625" style="32" customWidth="1"/>
    <col min="3582" max="3582" width="20.85546875" style="32" customWidth="1"/>
    <col min="3583" max="3583" width="41.28515625" style="32" customWidth="1"/>
    <col min="3584" max="3584" width="10.5703125" style="32" customWidth="1"/>
    <col min="3585" max="3586" width="10.7109375" style="32" customWidth="1"/>
    <col min="3587" max="3587" width="10.85546875" style="32" customWidth="1"/>
    <col min="3588" max="3589" width="9.140625" style="32"/>
    <col min="3590" max="3590" width="11.7109375" style="32" bestFit="1" customWidth="1"/>
    <col min="3591" max="3836" width="9.140625" style="32"/>
    <col min="3837" max="3837" width="7.140625" style="32" customWidth="1"/>
    <col min="3838" max="3838" width="20.85546875" style="32" customWidth="1"/>
    <col min="3839" max="3839" width="41.28515625" style="32" customWidth="1"/>
    <col min="3840" max="3840" width="10.5703125" style="32" customWidth="1"/>
    <col min="3841" max="3842" width="10.7109375" style="32" customWidth="1"/>
    <col min="3843" max="3843" width="10.85546875" style="32" customWidth="1"/>
    <col min="3844" max="3845" width="9.140625" style="32"/>
    <col min="3846" max="3846" width="11.7109375" style="32" bestFit="1" customWidth="1"/>
    <col min="3847" max="4092" width="9.140625" style="32"/>
    <col min="4093" max="4093" width="7.140625" style="32" customWidth="1"/>
    <col min="4094" max="4094" width="20.85546875" style="32" customWidth="1"/>
    <col min="4095" max="4095" width="41.28515625" style="32" customWidth="1"/>
    <col min="4096" max="4096" width="10.5703125" style="32" customWidth="1"/>
    <col min="4097" max="4098" width="10.7109375" style="32" customWidth="1"/>
    <col min="4099" max="4099" width="10.85546875" style="32" customWidth="1"/>
    <col min="4100" max="4101" width="9.140625" style="32"/>
    <col min="4102" max="4102" width="11.7109375" style="32" bestFit="1" customWidth="1"/>
    <col min="4103" max="4348" width="9.140625" style="32"/>
    <col min="4349" max="4349" width="7.140625" style="32" customWidth="1"/>
    <col min="4350" max="4350" width="20.85546875" style="32" customWidth="1"/>
    <col min="4351" max="4351" width="41.28515625" style="32" customWidth="1"/>
    <col min="4352" max="4352" width="10.5703125" style="32" customWidth="1"/>
    <col min="4353" max="4354" width="10.7109375" style="32" customWidth="1"/>
    <col min="4355" max="4355" width="10.85546875" style="32" customWidth="1"/>
    <col min="4356" max="4357" width="9.140625" style="32"/>
    <col min="4358" max="4358" width="11.7109375" style="32" bestFit="1" customWidth="1"/>
    <col min="4359" max="4604" width="9.140625" style="32"/>
    <col min="4605" max="4605" width="7.140625" style="32" customWidth="1"/>
    <col min="4606" max="4606" width="20.85546875" style="32" customWidth="1"/>
    <col min="4607" max="4607" width="41.28515625" style="32" customWidth="1"/>
    <col min="4608" max="4608" width="10.5703125" style="32" customWidth="1"/>
    <col min="4609" max="4610" width="10.7109375" style="32" customWidth="1"/>
    <col min="4611" max="4611" width="10.85546875" style="32" customWidth="1"/>
    <col min="4612" max="4613" width="9.140625" style="32"/>
    <col min="4614" max="4614" width="11.7109375" style="32" bestFit="1" customWidth="1"/>
    <col min="4615" max="4860" width="9.140625" style="32"/>
    <col min="4861" max="4861" width="7.140625" style="32" customWidth="1"/>
    <col min="4862" max="4862" width="20.85546875" style="32" customWidth="1"/>
    <col min="4863" max="4863" width="41.28515625" style="32" customWidth="1"/>
    <col min="4864" max="4864" width="10.5703125" style="32" customWidth="1"/>
    <col min="4865" max="4866" width="10.7109375" style="32" customWidth="1"/>
    <col min="4867" max="4867" width="10.85546875" style="32" customWidth="1"/>
    <col min="4868" max="4869" width="9.140625" style="32"/>
    <col min="4870" max="4870" width="11.7109375" style="32" bestFit="1" customWidth="1"/>
    <col min="4871" max="5116" width="9.140625" style="32"/>
    <col min="5117" max="5117" width="7.140625" style="32" customWidth="1"/>
    <col min="5118" max="5118" width="20.85546875" style="32" customWidth="1"/>
    <col min="5119" max="5119" width="41.28515625" style="32" customWidth="1"/>
    <col min="5120" max="5120" width="10.5703125" style="32" customWidth="1"/>
    <col min="5121" max="5122" width="10.7109375" style="32" customWidth="1"/>
    <col min="5123" max="5123" width="10.85546875" style="32" customWidth="1"/>
    <col min="5124" max="5125" width="9.140625" style="32"/>
    <col min="5126" max="5126" width="11.7109375" style="32" bestFit="1" customWidth="1"/>
    <col min="5127" max="5372" width="9.140625" style="32"/>
    <col min="5373" max="5373" width="7.140625" style="32" customWidth="1"/>
    <col min="5374" max="5374" width="20.85546875" style="32" customWidth="1"/>
    <col min="5375" max="5375" width="41.28515625" style="32" customWidth="1"/>
    <col min="5376" max="5376" width="10.5703125" style="32" customWidth="1"/>
    <col min="5377" max="5378" width="10.7109375" style="32" customWidth="1"/>
    <col min="5379" max="5379" width="10.85546875" style="32" customWidth="1"/>
    <col min="5380" max="5381" width="9.140625" style="32"/>
    <col min="5382" max="5382" width="11.7109375" style="32" bestFit="1" customWidth="1"/>
    <col min="5383" max="5628" width="9.140625" style="32"/>
    <col min="5629" max="5629" width="7.140625" style="32" customWidth="1"/>
    <col min="5630" max="5630" width="20.85546875" style="32" customWidth="1"/>
    <col min="5631" max="5631" width="41.28515625" style="32" customWidth="1"/>
    <col min="5632" max="5632" width="10.5703125" style="32" customWidth="1"/>
    <col min="5633" max="5634" width="10.7109375" style="32" customWidth="1"/>
    <col min="5635" max="5635" width="10.85546875" style="32" customWidth="1"/>
    <col min="5636" max="5637" width="9.140625" style="32"/>
    <col min="5638" max="5638" width="11.7109375" style="32" bestFit="1" customWidth="1"/>
    <col min="5639" max="5884" width="9.140625" style="32"/>
    <col min="5885" max="5885" width="7.140625" style="32" customWidth="1"/>
    <col min="5886" max="5886" width="20.85546875" style="32" customWidth="1"/>
    <col min="5887" max="5887" width="41.28515625" style="32" customWidth="1"/>
    <col min="5888" max="5888" width="10.5703125" style="32" customWidth="1"/>
    <col min="5889" max="5890" width="10.7109375" style="32" customWidth="1"/>
    <col min="5891" max="5891" width="10.85546875" style="32" customWidth="1"/>
    <col min="5892" max="5893" width="9.140625" style="32"/>
    <col min="5894" max="5894" width="11.7109375" style="32" bestFit="1" customWidth="1"/>
    <col min="5895" max="6140" width="9.140625" style="32"/>
    <col min="6141" max="6141" width="7.140625" style="32" customWidth="1"/>
    <col min="6142" max="6142" width="20.85546875" style="32" customWidth="1"/>
    <col min="6143" max="6143" width="41.28515625" style="32" customWidth="1"/>
    <col min="6144" max="6144" width="10.5703125" style="32" customWidth="1"/>
    <col min="6145" max="6146" width="10.7109375" style="32" customWidth="1"/>
    <col min="6147" max="6147" width="10.85546875" style="32" customWidth="1"/>
    <col min="6148" max="6149" width="9.140625" style="32"/>
    <col min="6150" max="6150" width="11.7109375" style="32" bestFit="1" customWidth="1"/>
    <col min="6151" max="6396" width="9.140625" style="32"/>
    <col min="6397" max="6397" width="7.140625" style="32" customWidth="1"/>
    <col min="6398" max="6398" width="20.85546875" style="32" customWidth="1"/>
    <col min="6399" max="6399" width="41.28515625" style="32" customWidth="1"/>
    <col min="6400" max="6400" width="10.5703125" style="32" customWidth="1"/>
    <col min="6401" max="6402" width="10.7109375" style="32" customWidth="1"/>
    <col min="6403" max="6403" width="10.85546875" style="32" customWidth="1"/>
    <col min="6404" max="6405" width="9.140625" style="32"/>
    <col min="6406" max="6406" width="11.7109375" style="32" bestFit="1" customWidth="1"/>
    <col min="6407" max="6652" width="9.140625" style="32"/>
    <col min="6653" max="6653" width="7.140625" style="32" customWidth="1"/>
    <col min="6654" max="6654" width="20.85546875" style="32" customWidth="1"/>
    <col min="6655" max="6655" width="41.28515625" style="32" customWidth="1"/>
    <col min="6656" max="6656" width="10.5703125" style="32" customWidth="1"/>
    <col min="6657" max="6658" width="10.7109375" style="32" customWidth="1"/>
    <col min="6659" max="6659" width="10.85546875" style="32" customWidth="1"/>
    <col min="6660" max="6661" width="9.140625" style="32"/>
    <col min="6662" max="6662" width="11.7109375" style="32" bestFit="1" customWidth="1"/>
    <col min="6663" max="6908" width="9.140625" style="32"/>
    <col min="6909" max="6909" width="7.140625" style="32" customWidth="1"/>
    <col min="6910" max="6910" width="20.85546875" style="32" customWidth="1"/>
    <col min="6911" max="6911" width="41.28515625" style="32" customWidth="1"/>
    <col min="6912" max="6912" width="10.5703125" style="32" customWidth="1"/>
    <col min="6913" max="6914" width="10.7109375" style="32" customWidth="1"/>
    <col min="6915" max="6915" width="10.85546875" style="32" customWidth="1"/>
    <col min="6916" max="6917" width="9.140625" style="32"/>
    <col min="6918" max="6918" width="11.7109375" style="32" bestFit="1" customWidth="1"/>
    <col min="6919" max="7164" width="9.140625" style="32"/>
    <col min="7165" max="7165" width="7.140625" style="32" customWidth="1"/>
    <col min="7166" max="7166" width="20.85546875" style="32" customWidth="1"/>
    <col min="7167" max="7167" width="41.28515625" style="32" customWidth="1"/>
    <col min="7168" max="7168" width="10.5703125" style="32" customWidth="1"/>
    <col min="7169" max="7170" width="10.7109375" style="32" customWidth="1"/>
    <col min="7171" max="7171" width="10.85546875" style="32" customWidth="1"/>
    <col min="7172" max="7173" width="9.140625" style="32"/>
    <col min="7174" max="7174" width="11.7109375" style="32" bestFit="1" customWidth="1"/>
    <col min="7175" max="7420" width="9.140625" style="32"/>
    <col min="7421" max="7421" width="7.140625" style="32" customWidth="1"/>
    <col min="7422" max="7422" width="20.85546875" style="32" customWidth="1"/>
    <col min="7423" max="7423" width="41.28515625" style="32" customWidth="1"/>
    <col min="7424" max="7424" width="10.5703125" style="32" customWidth="1"/>
    <col min="7425" max="7426" width="10.7109375" style="32" customWidth="1"/>
    <col min="7427" max="7427" width="10.85546875" style="32" customWidth="1"/>
    <col min="7428" max="7429" width="9.140625" style="32"/>
    <col min="7430" max="7430" width="11.7109375" style="32" bestFit="1" customWidth="1"/>
    <col min="7431" max="7676" width="9.140625" style="32"/>
    <col min="7677" max="7677" width="7.140625" style="32" customWidth="1"/>
    <col min="7678" max="7678" width="20.85546875" style="32" customWidth="1"/>
    <col min="7679" max="7679" width="41.28515625" style="32" customWidth="1"/>
    <col min="7680" max="7680" width="10.5703125" style="32" customWidth="1"/>
    <col min="7681" max="7682" width="10.7109375" style="32" customWidth="1"/>
    <col min="7683" max="7683" width="10.85546875" style="32" customWidth="1"/>
    <col min="7684" max="7685" width="9.140625" style="32"/>
    <col min="7686" max="7686" width="11.7109375" style="32" bestFit="1" customWidth="1"/>
    <col min="7687" max="7932" width="9.140625" style="32"/>
    <col min="7933" max="7933" width="7.140625" style="32" customWidth="1"/>
    <col min="7934" max="7934" width="20.85546875" style="32" customWidth="1"/>
    <col min="7935" max="7935" width="41.28515625" style="32" customWidth="1"/>
    <col min="7936" max="7936" width="10.5703125" style="32" customWidth="1"/>
    <col min="7937" max="7938" width="10.7109375" style="32" customWidth="1"/>
    <col min="7939" max="7939" width="10.85546875" style="32" customWidth="1"/>
    <col min="7940" max="7941" width="9.140625" style="32"/>
    <col min="7942" max="7942" width="11.7109375" style="32" bestFit="1" customWidth="1"/>
    <col min="7943" max="8188" width="9.140625" style="32"/>
    <col min="8189" max="8189" width="7.140625" style="32" customWidth="1"/>
    <col min="8190" max="8190" width="20.85546875" style="32" customWidth="1"/>
    <col min="8191" max="8191" width="41.28515625" style="32" customWidth="1"/>
    <col min="8192" max="8192" width="10.5703125" style="32" customWidth="1"/>
    <col min="8193" max="8194" width="10.7109375" style="32" customWidth="1"/>
    <col min="8195" max="8195" width="10.85546875" style="32" customWidth="1"/>
    <col min="8196" max="8197" width="9.140625" style="32"/>
    <col min="8198" max="8198" width="11.7109375" style="32" bestFit="1" customWidth="1"/>
    <col min="8199" max="8444" width="9.140625" style="32"/>
    <col min="8445" max="8445" width="7.140625" style="32" customWidth="1"/>
    <col min="8446" max="8446" width="20.85546875" style="32" customWidth="1"/>
    <col min="8447" max="8447" width="41.28515625" style="32" customWidth="1"/>
    <col min="8448" max="8448" width="10.5703125" style="32" customWidth="1"/>
    <col min="8449" max="8450" width="10.7109375" style="32" customWidth="1"/>
    <col min="8451" max="8451" width="10.85546875" style="32" customWidth="1"/>
    <col min="8452" max="8453" width="9.140625" style="32"/>
    <col min="8454" max="8454" width="11.7109375" style="32" bestFit="1" customWidth="1"/>
    <col min="8455" max="8700" width="9.140625" style="32"/>
    <col min="8701" max="8701" width="7.140625" style="32" customWidth="1"/>
    <col min="8702" max="8702" width="20.85546875" style="32" customWidth="1"/>
    <col min="8703" max="8703" width="41.28515625" style="32" customWidth="1"/>
    <col min="8704" max="8704" width="10.5703125" style="32" customWidth="1"/>
    <col min="8705" max="8706" width="10.7109375" style="32" customWidth="1"/>
    <col min="8707" max="8707" width="10.85546875" style="32" customWidth="1"/>
    <col min="8708" max="8709" width="9.140625" style="32"/>
    <col min="8710" max="8710" width="11.7109375" style="32" bestFit="1" customWidth="1"/>
    <col min="8711" max="8956" width="9.140625" style="32"/>
    <col min="8957" max="8957" width="7.140625" style="32" customWidth="1"/>
    <col min="8958" max="8958" width="20.85546875" style="32" customWidth="1"/>
    <col min="8959" max="8959" width="41.28515625" style="32" customWidth="1"/>
    <col min="8960" max="8960" width="10.5703125" style="32" customWidth="1"/>
    <col min="8961" max="8962" width="10.7109375" style="32" customWidth="1"/>
    <col min="8963" max="8963" width="10.85546875" style="32" customWidth="1"/>
    <col min="8964" max="8965" width="9.140625" style="32"/>
    <col min="8966" max="8966" width="11.7109375" style="32" bestFit="1" customWidth="1"/>
    <col min="8967" max="9212" width="9.140625" style="32"/>
    <col min="9213" max="9213" width="7.140625" style="32" customWidth="1"/>
    <col min="9214" max="9214" width="20.85546875" style="32" customWidth="1"/>
    <col min="9215" max="9215" width="41.28515625" style="32" customWidth="1"/>
    <col min="9216" max="9216" width="10.5703125" style="32" customWidth="1"/>
    <col min="9217" max="9218" width="10.7109375" style="32" customWidth="1"/>
    <col min="9219" max="9219" width="10.85546875" style="32" customWidth="1"/>
    <col min="9220" max="9221" width="9.140625" style="32"/>
    <col min="9222" max="9222" width="11.7109375" style="32" bestFit="1" customWidth="1"/>
    <col min="9223" max="9468" width="9.140625" style="32"/>
    <col min="9469" max="9469" width="7.140625" style="32" customWidth="1"/>
    <col min="9470" max="9470" width="20.85546875" style="32" customWidth="1"/>
    <col min="9471" max="9471" width="41.28515625" style="32" customWidth="1"/>
    <col min="9472" max="9472" width="10.5703125" style="32" customWidth="1"/>
    <col min="9473" max="9474" width="10.7109375" style="32" customWidth="1"/>
    <col min="9475" max="9475" width="10.85546875" style="32" customWidth="1"/>
    <col min="9476" max="9477" width="9.140625" style="32"/>
    <col min="9478" max="9478" width="11.7109375" style="32" bestFit="1" customWidth="1"/>
    <col min="9479" max="9724" width="9.140625" style="32"/>
    <col min="9725" max="9725" width="7.140625" style="32" customWidth="1"/>
    <col min="9726" max="9726" width="20.85546875" style="32" customWidth="1"/>
    <col min="9727" max="9727" width="41.28515625" style="32" customWidth="1"/>
    <col min="9728" max="9728" width="10.5703125" style="32" customWidth="1"/>
    <col min="9729" max="9730" width="10.7109375" style="32" customWidth="1"/>
    <col min="9731" max="9731" width="10.85546875" style="32" customWidth="1"/>
    <col min="9732" max="9733" width="9.140625" style="32"/>
    <col min="9734" max="9734" width="11.7109375" style="32" bestFit="1" customWidth="1"/>
    <col min="9735" max="9980" width="9.140625" style="32"/>
    <col min="9981" max="9981" width="7.140625" style="32" customWidth="1"/>
    <col min="9982" max="9982" width="20.85546875" style="32" customWidth="1"/>
    <col min="9983" max="9983" width="41.28515625" style="32" customWidth="1"/>
    <col min="9984" max="9984" width="10.5703125" style="32" customWidth="1"/>
    <col min="9985" max="9986" width="10.7109375" style="32" customWidth="1"/>
    <col min="9987" max="9987" width="10.85546875" style="32" customWidth="1"/>
    <col min="9988" max="9989" width="9.140625" style="32"/>
    <col min="9990" max="9990" width="11.7109375" style="32" bestFit="1" customWidth="1"/>
    <col min="9991" max="10236" width="9.140625" style="32"/>
    <col min="10237" max="10237" width="7.140625" style="32" customWidth="1"/>
    <col min="10238" max="10238" width="20.85546875" style="32" customWidth="1"/>
    <col min="10239" max="10239" width="41.28515625" style="32" customWidth="1"/>
    <col min="10240" max="10240" width="10.5703125" style="32" customWidth="1"/>
    <col min="10241" max="10242" width="10.7109375" style="32" customWidth="1"/>
    <col min="10243" max="10243" width="10.85546875" style="32" customWidth="1"/>
    <col min="10244" max="10245" width="9.140625" style="32"/>
    <col min="10246" max="10246" width="11.7109375" style="32" bestFit="1" customWidth="1"/>
    <col min="10247" max="10492" width="9.140625" style="32"/>
    <col min="10493" max="10493" width="7.140625" style="32" customWidth="1"/>
    <col min="10494" max="10494" width="20.85546875" style="32" customWidth="1"/>
    <col min="10495" max="10495" width="41.28515625" style="32" customWidth="1"/>
    <col min="10496" max="10496" width="10.5703125" style="32" customWidth="1"/>
    <col min="10497" max="10498" width="10.7109375" style="32" customWidth="1"/>
    <col min="10499" max="10499" width="10.85546875" style="32" customWidth="1"/>
    <col min="10500" max="10501" width="9.140625" style="32"/>
    <col min="10502" max="10502" width="11.7109375" style="32" bestFit="1" customWidth="1"/>
    <col min="10503" max="10748" width="9.140625" style="32"/>
    <col min="10749" max="10749" width="7.140625" style="32" customWidth="1"/>
    <col min="10750" max="10750" width="20.85546875" style="32" customWidth="1"/>
    <col min="10751" max="10751" width="41.28515625" style="32" customWidth="1"/>
    <col min="10752" max="10752" width="10.5703125" style="32" customWidth="1"/>
    <col min="10753" max="10754" width="10.7109375" style="32" customWidth="1"/>
    <col min="10755" max="10755" width="10.85546875" style="32" customWidth="1"/>
    <col min="10756" max="10757" width="9.140625" style="32"/>
    <col min="10758" max="10758" width="11.7109375" style="32" bestFit="1" customWidth="1"/>
    <col min="10759" max="11004" width="9.140625" style="32"/>
    <col min="11005" max="11005" width="7.140625" style="32" customWidth="1"/>
    <col min="11006" max="11006" width="20.85546875" style="32" customWidth="1"/>
    <col min="11007" max="11007" width="41.28515625" style="32" customWidth="1"/>
    <col min="11008" max="11008" width="10.5703125" style="32" customWidth="1"/>
    <col min="11009" max="11010" width="10.7109375" style="32" customWidth="1"/>
    <col min="11011" max="11011" width="10.85546875" style="32" customWidth="1"/>
    <col min="11012" max="11013" width="9.140625" style="32"/>
    <col min="11014" max="11014" width="11.7109375" style="32" bestFit="1" customWidth="1"/>
    <col min="11015" max="11260" width="9.140625" style="32"/>
    <col min="11261" max="11261" width="7.140625" style="32" customWidth="1"/>
    <col min="11262" max="11262" width="20.85546875" style="32" customWidth="1"/>
    <col min="11263" max="11263" width="41.28515625" style="32" customWidth="1"/>
    <col min="11264" max="11264" width="10.5703125" style="32" customWidth="1"/>
    <col min="11265" max="11266" width="10.7109375" style="32" customWidth="1"/>
    <col min="11267" max="11267" width="10.85546875" style="32" customWidth="1"/>
    <col min="11268" max="11269" width="9.140625" style="32"/>
    <col min="11270" max="11270" width="11.7109375" style="32" bestFit="1" customWidth="1"/>
    <col min="11271" max="11516" width="9.140625" style="32"/>
    <col min="11517" max="11517" width="7.140625" style="32" customWidth="1"/>
    <col min="11518" max="11518" width="20.85546875" style="32" customWidth="1"/>
    <col min="11519" max="11519" width="41.28515625" style="32" customWidth="1"/>
    <col min="11520" max="11520" width="10.5703125" style="32" customWidth="1"/>
    <col min="11521" max="11522" width="10.7109375" style="32" customWidth="1"/>
    <col min="11523" max="11523" width="10.85546875" style="32" customWidth="1"/>
    <col min="11524" max="11525" width="9.140625" style="32"/>
    <col min="11526" max="11526" width="11.7109375" style="32" bestFit="1" customWidth="1"/>
    <col min="11527" max="11772" width="9.140625" style="32"/>
    <col min="11773" max="11773" width="7.140625" style="32" customWidth="1"/>
    <col min="11774" max="11774" width="20.85546875" style="32" customWidth="1"/>
    <col min="11775" max="11775" width="41.28515625" style="32" customWidth="1"/>
    <col min="11776" max="11776" width="10.5703125" style="32" customWidth="1"/>
    <col min="11777" max="11778" width="10.7109375" style="32" customWidth="1"/>
    <col min="11779" max="11779" width="10.85546875" style="32" customWidth="1"/>
    <col min="11780" max="11781" width="9.140625" style="32"/>
    <col min="11782" max="11782" width="11.7109375" style="32" bestFit="1" customWidth="1"/>
    <col min="11783" max="12028" width="9.140625" style="32"/>
    <col min="12029" max="12029" width="7.140625" style="32" customWidth="1"/>
    <col min="12030" max="12030" width="20.85546875" style="32" customWidth="1"/>
    <col min="12031" max="12031" width="41.28515625" style="32" customWidth="1"/>
    <col min="12032" max="12032" width="10.5703125" style="32" customWidth="1"/>
    <col min="12033" max="12034" width="10.7109375" style="32" customWidth="1"/>
    <col min="12035" max="12035" width="10.85546875" style="32" customWidth="1"/>
    <col min="12036" max="12037" width="9.140625" style="32"/>
    <col min="12038" max="12038" width="11.7109375" style="32" bestFit="1" customWidth="1"/>
    <col min="12039" max="12284" width="9.140625" style="32"/>
    <col min="12285" max="12285" width="7.140625" style="32" customWidth="1"/>
    <col min="12286" max="12286" width="20.85546875" style="32" customWidth="1"/>
    <col min="12287" max="12287" width="41.28515625" style="32" customWidth="1"/>
    <col min="12288" max="12288" width="10.5703125" style="32" customWidth="1"/>
    <col min="12289" max="12290" width="10.7109375" style="32" customWidth="1"/>
    <col min="12291" max="12291" width="10.85546875" style="32" customWidth="1"/>
    <col min="12292" max="12293" width="9.140625" style="32"/>
    <col min="12294" max="12294" width="11.7109375" style="32" bestFit="1" customWidth="1"/>
    <col min="12295" max="12540" width="9.140625" style="32"/>
    <col min="12541" max="12541" width="7.140625" style="32" customWidth="1"/>
    <col min="12542" max="12542" width="20.85546875" style="32" customWidth="1"/>
    <col min="12543" max="12543" width="41.28515625" style="32" customWidth="1"/>
    <col min="12544" max="12544" width="10.5703125" style="32" customWidth="1"/>
    <col min="12545" max="12546" width="10.7109375" style="32" customWidth="1"/>
    <col min="12547" max="12547" width="10.85546875" style="32" customWidth="1"/>
    <col min="12548" max="12549" width="9.140625" style="32"/>
    <col min="12550" max="12550" width="11.7109375" style="32" bestFit="1" customWidth="1"/>
    <col min="12551" max="12796" width="9.140625" style="32"/>
    <col min="12797" max="12797" width="7.140625" style="32" customWidth="1"/>
    <col min="12798" max="12798" width="20.85546875" style="32" customWidth="1"/>
    <col min="12799" max="12799" width="41.28515625" style="32" customWidth="1"/>
    <col min="12800" max="12800" width="10.5703125" style="32" customWidth="1"/>
    <col min="12801" max="12802" width="10.7109375" style="32" customWidth="1"/>
    <col min="12803" max="12803" width="10.85546875" style="32" customWidth="1"/>
    <col min="12804" max="12805" width="9.140625" style="32"/>
    <col min="12806" max="12806" width="11.7109375" style="32" bestFit="1" customWidth="1"/>
    <col min="12807" max="13052" width="9.140625" style="32"/>
    <col min="13053" max="13053" width="7.140625" style="32" customWidth="1"/>
    <col min="13054" max="13054" width="20.85546875" style="32" customWidth="1"/>
    <col min="13055" max="13055" width="41.28515625" style="32" customWidth="1"/>
    <col min="13056" max="13056" width="10.5703125" style="32" customWidth="1"/>
    <col min="13057" max="13058" width="10.7109375" style="32" customWidth="1"/>
    <col min="13059" max="13059" width="10.85546875" style="32" customWidth="1"/>
    <col min="13060" max="13061" width="9.140625" style="32"/>
    <col min="13062" max="13062" width="11.7109375" style="32" bestFit="1" customWidth="1"/>
    <col min="13063" max="13308" width="9.140625" style="32"/>
    <col min="13309" max="13309" width="7.140625" style="32" customWidth="1"/>
    <col min="13310" max="13310" width="20.85546875" style="32" customWidth="1"/>
    <col min="13311" max="13311" width="41.28515625" style="32" customWidth="1"/>
    <col min="13312" max="13312" width="10.5703125" style="32" customWidth="1"/>
    <col min="13313" max="13314" width="10.7109375" style="32" customWidth="1"/>
    <col min="13315" max="13315" width="10.85546875" style="32" customWidth="1"/>
    <col min="13316" max="13317" width="9.140625" style="32"/>
    <col min="13318" max="13318" width="11.7109375" style="32" bestFit="1" customWidth="1"/>
    <col min="13319" max="13564" width="9.140625" style="32"/>
    <col min="13565" max="13565" width="7.140625" style="32" customWidth="1"/>
    <col min="13566" max="13566" width="20.85546875" style="32" customWidth="1"/>
    <col min="13567" max="13567" width="41.28515625" style="32" customWidth="1"/>
    <col min="13568" max="13568" width="10.5703125" style="32" customWidth="1"/>
    <col min="13569" max="13570" width="10.7109375" style="32" customWidth="1"/>
    <col min="13571" max="13571" width="10.85546875" style="32" customWidth="1"/>
    <col min="13572" max="13573" width="9.140625" style="32"/>
    <col min="13574" max="13574" width="11.7109375" style="32" bestFit="1" customWidth="1"/>
    <col min="13575" max="13820" width="9.140625" style="32"/>
    <col min="13821" max="13821" width="7.140625" style="32" customWidth="1"/>
    <col min="13822" max="13822" width="20.85546875" style="32" customWidth="1"/>
    <col min="13823" max="13823" width="41.28515625" style="32" customWidth="1"/>
    <col min="13824" max="13824" width="10.5703125" style="32" customWidth="1"/>
    <col min="13825" max="13826" width="10.7109375" style="32" customWidth="1"/>
    <col min="13827" max="13827" width="10.85546875" style="32" customWidth="1"/>
    <col min="13828" max="13829" width="9.140625" style="32"/>
    <col min="13830" max="13830" width="11.7109375" style="32" bestFit="1" customWidth="1"/>
    <col min="13831" max="14076" width="9.140625" style="32"/>
    <col min="14077" max="14077" width="7.140625" style="32" customWidth="1"/>
    <col min="14078" max="14078" width="20.85546875" style="32" customWidth="1"/>
    <col min="14079" max="14079" width="41.28515625" style="32" customWidth="1"/>
    <col min="14080" max="14080" width="10.5703125" style="32" customWidth="1"/>
    <col min="14081" max="14082" width="10.7109375" style="32" customWidth="1"/>
    <col min="14083" max="14083" width="10.85546875" style="32" customWidth="1"/>
    <col min="14084" max="14085" width="9.140625" style="32"/>
    <col min="14086" max="14086" width="11.7109375" style="32" bestFit="1" customWidth="1"/>
    <col min="14087" max="14332" width="9.140625" style="32"/>
    <col min="14333" max="14333" width="7.140625" style="32" customWidth="1"/>
    <col min="14334" max="14334" width="20.85546875" style="32" customWidth="1"/>
    <col min="14335" max="14335" width="41.28515625" style="32" customWidth="1"/>
    <col min="14336" max="14336" width="10.5703125" style="32" customWidth="1"/>
    <col min="14337" max="14338" width="10.7109375" style="32" customWidth="1"/>
    <col min="14339" max="14339" width="10.85546875" style="32" customWidth="1"/>
    <col min="14340" max="14341" width="9.140625" style="32"/>
    <col min="14342" max="14342" width="11.7109375" style="32" bestFit="1" customWidth="1"/>
    <col min="14343" max="14588" width="9.140625" style="32"/>
    <col min="14589" max="14589" width="7.140625" style="32" customWidth="1"/>
    <col min="14590" max="14590" width="20.85546875" style="32" customWidth="1"/>
    <col min="14591" max="14591" width="41.28515625" style="32" customWidth="1"/>
    <col min="14592" max="14592" width="10.5703125" style="32" customWidth="1"/>
    <col min="14593" max="14594" width="10.7109375" style="32" customWidth="1"/>
    <col min="14595" max="14595" width="10.85546875" style="32" customWidth="1"/>
    <col min="14596" max="14597" width="9.140625" style="32"/>
    <col min="14598" max="14598" width="11.7109375" style="32" bestFit="1" customWidth="1"/>
    <col min="14599" max="14844" width="9.140625" style="32"/>
    <col min="14845" max="14845" width="7.140625" style="32" customWidth="1"/>
    <col min="14846" max="14846" width="20.85546875" style="32" customWidth="1"/>
    <col min="14847" max="14847" width="41.28515625" style="32" customWidth="1"/>
    <col min="14848" max="14848" width="10.5703125" style="32" customWidth="1"/>
    <col min="14849" max="14850" width="10.7109375" style="32" customWidth="1"/>
    <col min="14851" max="14851" width="10.85546875" style="32" customWidth="1"/>
    <col min="14852" max="14853" width="9.140625" style="32"/>
    <col min="14854" max="14854" width="11.7109375" style="32" bestFit="1" customWidth="1"/>
    <col min="14855" max="15100" width="9.140625" style="32"/>
    <col min="15101" max="15101" width="7.140625" style="32" customWidth="1"/>
    <col min="15102" max="15102" width="20.85546875" style="32" customWidth="1"/>
    <col min="15103" max="15103" width="41.28515625" style="32" customWidth="1"/>
    <col min="15104" max="15104" width="10.5703125" style="32" customWidth="1"/>
    <col min="15105" max="15106" width="10.7109375" style="32" customWidth="1"/>
    <col min="15107" max="15107" width="10.85546875" style="32" customWidth="1"/>
    <col min="15108" max="15109" width="9.140625" style="32"/>
    <col min="15110" max="15110" width="11.7109375" style="32" bestFit="1" customWidth="1"/>
    <col min="15111" max="15356" width="9.140625" style="32"/>
    <col min="15357" max="15357" width="7.140625" style="32" customWidth="1"/>
    <col min="15358" max="15358" width="20.85546875" style="32" customWidth="1"/>
    <col min="15359" max="15359" width="41.28515625" style="32" customWidth="1"/>
    <col min="15360" max="15360" width="10.5703125" style="32" customWidth="1"/>
    <col min="15361" max="15362" width="10.7109375" style="32" customWidth="1"/>
    <col min="15363" max="15363" width="10.85546875" style="32" customWidth="1"/>
    <col min="15364" max="15365" width="9.140625" style="32"/>
    <col min="15366" max="15366" width="11.7109375" style="32" bestFit="1" customWidth="1"/>
    <col min="15367" max="15612" width="9.140625" style="32"/>
    <col min="15613" max="15613" width="7.140625" style="32" customWidth="1"/>
    <col min="15614" max="15614" width="20.85546875" style="32" customWidth="1"/>
    <col min="15615" max="15615" width="41.28515625" style="32" customWidth="1"/>
    <col min="15616" max="15616" width="10.5703125" style="32" customWidth="1"/>
    <col min="15617" max="15618" width="10.7109375" style="32" customWidth="1"/>
    <col min="15619" max="15619" width="10.85546875" style="32" customWidth="1"/>
    <col min="15620" max="15621" width="9.140625" style="32"/>
    <col min="15622" max="15622" width="11.7109375" style="32" bestFit="1" customWidth="1"/>
    <col min="15623" max="15868" width="9.140625" style="32"/>
    <col min="15869" max="15869" width="7.140625" style="32" customWidth="1"/>
    <col min="15870" max="15870" width="20.85546875" style="32" customWidth="1"/>
    <col min="15871" max="15871" width="41.28515625" style="32" customWidth="1"/>
    <col min="15872" max="15872" width="10.5703125" style="32" customWidth="1"/>
    <col min="15873" max="15874" width="10.7109375" style="32" customWidth="1"/>
    <col min="15875" max="15875" width="10.85546875" style="32" customWidth="1"/>
    <col min="15876" max="15877" width="9.140625" style="32"/>
    <col min="15878" max="15878" width="11.7109375" style="32" bestFit="1" customWidth="1"/>
    <col min="15879" max="16124" width="9.140625" style="32"/>
    <col min="16125" max="16125" width="7.140625" style="32" customWidth="1"/>
    <col min="16126" max="16126" width="20.85546875" style="32" customWidth="1"/>
    <col min="16127" max="16127" width="41.28515625" style="32" customWidth="1"/>
    <col min="16128" max="16128" width="10.5703125" style="32" customWidth="1"/>
    <col min="16129" max="16130" width="10.7109375" style="32" customWidth="1"/>
    <col min="16131" max="16131" width="10.85546875" style="32" customWidth="1"/>
    <col min="16132" max="16133" width="9.140625" style="32"/>
    <col min="16134" max="16134" width="11.7109375" style="32" bestFit="1" customWidth="1"/>
    <col min="16135" max="16384" width="9.140625" style="32"/>
  </cols>
  <sheetData>
    <row r="1" spans="1:8" s="147" customFormat="1" ht="15.75" x14ac:dyDescent="0.25">
      <c r="B1" s="207" t="s">
        <v>290</v>
      </c>
      <c r="C1" s="207"/>
      <c r="D1" s="155"/>
      <c r="E1" s="155"/>
      <c r="F1" s="155"/>
    </row>
    <row r="2" spans="1:8" s="147" customFormat="1" ht="15.75" x14ac:dyDescent="0.25">
      <c r="B2" s="207" t="s">
        <v>291</v>
      </c>
      <c r="C2" s="207"/>
      <c r="D2" s="155"/>
      <c r="E2" s="155"/>
      <c r="F2" s="155"/>
    </row>
    <row r="3" spans="1:8" s="147" customFormat="1" ht="15.75" x14ac:dyDescent="0.25">
      <c r="B3" s="207" t="s">
        <v>12</v>
      </c>
      <c r="C3" s="207"/>
      <c r="D3" s="155"/>
      <c r="E3" s="155"/>
      <c r="F3" s="155"/>
    </row>
    <row r="4" spans="1:8" s="147" customFormat="1" ht="15.75" x14ac:dyDescent="0.25">
      <c r="B4" s="207" t="s">
        <v>363</v>
      </c>
      <c r="C4" s="207"/>
      <c r="D4" s="155"/>
      <c r="E4" s="155"/>
      <c r="F4" s="155"/>
    </row>
    <row r="5" spans="1:8" ht="15.75" x14ac:dyDescent="0.25">
      <c r="A5" s="169"/>
      <c r="B5" s="174"/>
      <c r="C5" s="175"/>
      <c r="D5" s="156"/>
      <c r="E5" s="156"/>
      <c r="F5" s="156"/>
      <c r="G5" s="169"/>
      <c r="H5" s="7"/>
    </row>
    <row r="6" spans="1:8" x14ac:dyDescent="0.2">
      <c r="A6" s="203" t="s">
        <v>267</v>
      </c>
      <c r="B6" s="203"/>
      <c r="C6" s="203"/>
      <c r="D6" s="156"/>
      <c r="E6" s="156"/>
      <c r="F6" s="156"/>
      <c r="G6" s="169"/>
      <c r="H6" s="7"/>
    </row>
    <row r="7" spans="1:8" x14ac:dyDescent="0.2">
      <c r="A7" s="206" t="s">
        <v>268</v>
      </c>
      <c r="B7" s="206"/>
      <c r="C7" s="206"/>
    </row>
    <row r="8" spans="1:8" x14ac:dyDescent="0.2">
      <c r="A8" s="170"/>
      <c r="B8" s="170" t="s">
        <v>364</v>
      </c>
      <c r="C8" s="170"/>
    </row>
    <row r="9" spans="1:8" x14ac:dyDescent="0.2">
      <c r="A9" s="33"/>
      <c r="B9" s="210"/>
      <c r="C9" s="210"/>
    </row>
    <row r="10" spans="1:8" ht="25.5" x14ac:dyDescent="0.2">
      <c r="A10" s="31" t="s">
        <v>80</v>
      </c>
      <c r="B10" s="31" t="s">
        <v>126</v>
      </c>
      <c r="C10" s="31" t="s">
        <v>300</v>
      </c>
    </row>
    <row r="11" spans="1:8" x14ac:dyDescent="0.2">
      <c r="A11" s="34" t="s">
        <v>127</v>
      </c>
      <c r="B11" s="34" t="s">
        <v>128</v>
      </c>
      <c r="C11" s="35">
        <f>C12+C77</f>
        <v>45731260.859999999</v>
      </c>
      <c r="E11" s="36"/>
    </row>
    <row r="12" spans="1:8" x14ac:dyDescent="0.2">
      <c r="A12" s="37" t="s">
        <v>129</v>
      </c>
      <c r="B12" s="37" t="s">
        <v>130</v>
      </c>
      <c r="C12" s="38">
        <f>C13+C19+C29+C37+C44+C55+C62+C66+C71+C25</f>
        <v>35582900</v>
      </c>
    </row>
    <row r="13" spans="1:8" ht="25.5" customHeight="1" x14ac:dyDescent="0.2">
      <c r="A13" s="39" t="s">
        <v>131</v>
      </c>
      <c r="B13" s="39" t="s">
        <v>132</v>
      </c>
      <c r="C13" s="40">
        <f>C14</f>
        <v>13197800</v>
      </c>
      <c r="D13" s="36"/>
      <c r="E13" s="32" t="s">
        <v>365</v>
      </c>
    </row>
    <row r="14" spans="1:8" x14ac:dyDescent="0.2">
      <c r="A14" s="41" t="s">
        <v>133</v>
      </c>
      <c r="B14" s="41" t="s">
        <v>30</v>
      </c>
      <c r="C14" s="42">
        <f>SUM(C15:C18)</f>
        <v>13197800</v>
      </c>
      <c r="E14" s="32" t="s">
        <v>365</v>
      </c>
    </row>
    <row r="15" spans="1:8" ht="63.75" x14ac:dyDescent="0.2">
      <c r="A15" s="41" t="s">
        <v>134</v>
      </c>
      <c r="B15" s="41" t="s">
        <v>135</v>
      </c>
      <c r="C15" s="43">
        <v>13103519</v>
      </c>
    </row>
    <row r="16" spans="1:8" ht="102" x14ac:dyDescent="0.2">
      <c r="A16" s="41" t="s">
        <v>136</v>
      </c>
      <c r="B16" s="41" t="s">
        <v>137</v>
      </c>
      <c r="C16" s="43">
        <v>49507</v>
      </c>
      <c r="D16" s="208"/>
      <c r="E16" s="209"/>
      <c r="F16" s="36"/>
    </row>
    <row r="17" spans="1:6" ht="38.25" x14ac:dyDescent="0.2">
      <c r="A17" s="41" t="s">
        <v>138</v>
      </c>
      <c r="B17" s="41" t="s">
        <v>139</v>
      </c>
      <c r="C17" s="43">
        <v>44774</v>
      </c>
      <c r="D17" s="208"/>
      <c r="E17" s="209"/>
      <c r="F17" s="36"/>
    </row>
    <row r="18" spans="1:6" ht="76.5" hidden="1" x14ac:dyDescent="0.2">
      <c r="A18" s="44" t="s">
        <v>140</v>
      </c>
      <c r="B18" s="41" t="s">
        <v>141</v>
      </c>
      <c r="C18" s="43"/>
      <c r="D18" s="208"/>
      <c r="E18" s="209"/>
      <c r="F18" s="36"/>
    </row>
    <row r="19" spans="1:6" ht="48.75" customHeight="1" x14ac:dyDescent="0.2">
      <c r="A19" s="39" t="s">
        <v>144</v>
      </c>
      <c r="B19" s="39" t="s">
        <v>145</v>
      </c>
      <c r="C19" s="40">
        <f>C20</f>
        <v>2503100</v>
      </c>
      <c r="D19" s="185"/>
    </row>
    <row r="20" spans="1:6" ht="25.5" x14ac:dyDescent="0.2">
      <c r="A20" s="44" t="s">
        <v>146</v>
      </c>
      <c r="B20" s="44" t="s">
        <v>147</v>
      </c>
      <c r="C20" s="40">
        <f>SUM(C21:C24)</f>
        <v>2503100</v>
      </c>
      <c r="D20" s="185"/>
    </row>
    <row r="21" spans="1:6" ht="63.75" x14ac:dyDescent="0.2">
      <c r="A21" s="41" t="s">
        <v>148</v>
      </c>
      <c r="B21" s="45" t="s">
        <v>26</v>
      </c>
      <c r="C21" s="43">
        <v>1067800</v>
      </c>
      <c r="D21" s="185"/>
    </row>
    <row r="22" spans="1:6" ht="89.25" x14ac:dyDescent="0.2">
      <c r="A22" s="46" t="s">
        <v>149</v>
      </c>
      <c r="B22" s="47" t="s">
        <v>27</v>
      </c>
      <c r="C22" s="43">
        <v>81900</v>
      </c>
      <c r="D22" s="185"/>
    </row>
    <row r="23" spans="1:6" ht="63.75" x14ac:dyDescent="0.2">
      <c r="A23" s="41" t="s">
        <v>150</v>
      </c>
      <c r="B23" s="45" t="s">
        <v>28</v>
      </c>
      <c r="C23" s="43">
        <v>1353400</v>
      </c>
      <c r="D23" s="185"/>
    </row>
    <row r="24" spans="1:6" ht="63.75" x14ac:dyDescent="0.2">
      <c r="A24" s="48" t="s">
        <v>151</v>
      </c>
      <c r="B24" s="49" t="s">
        <v>29</v>
      </c>
      <c r="C24" s="43"/>
      <c r="D24" s="185"/>
    </row>
    <row r="25" spans="1:6" ht="31.5" customHeight="1" x14ac:dyDescent="0.2">
      <c r="A25" s="50" t="s">
        <v>152</v>
      </c>
      <c r="B25" s="50" t="s">
        <v>142</v>
      </c>
      <c r="C25" s="51">
        <f>C26</f>
        <v>140000</v>
      </c>
    </row>
    <row r="26" spans="1:6" ht="39.75" customHeight="1" x14ac:dyDescent="0.2">
      <c r="A26" s="44" t="s">
        <v>153</v>
      </c>
      <c r="B26" s="44" t="s">
        <v>31</v>
      </c>
      <c r="C26" s="43">
        <f>SUM(C27:C28)</f>
        <v>140000</v>
      </c>
    </row>
    <row r="27" spans="1:6" x14ac:dyDescent="0.2">
      <c r="A27" s="44" t="s">
        <v>357</v>
      </c>
      <c r="B27" s="44" t="s">
        <v>31</v>
      </c>
      <c r="C27" s="43">
        <v>140000</v>
      </c>
    </row>
    <row r="28" spans="1:6" ht="25.5" hidden="1" x14ac:dyDescent="0.2">
      <c r="A28" s="44" t="s">
        <v>154</v>
      </c>
      <c r="B28" s="44" t="s">
        <v>143</v>
      </c>
      <c r="C28" s="43"/>
    </row>
    <row r="29" spans="1:6" x14ac:dyDescent="0.2">
      <c r="A29" s="52" t="s">
        <v>155</v>
      </c>
      <c r="B29" s="52" t="s">
        <v>156</v>
      </c>
      <c r="C29" s="40">
        <f>C32+C30</f>
        <v>16313000</v>
      </c>
    </row>
    <row r="30" spans="1:6" ht="31.5" customHeight="1" x14ac:dyDescent="0.2">
      <c r="A30" s="41" t="s">
        <v>157</v>
      </c>
      <c r="B30" s="41" t="s">
        <v>158</v>
      </c>
      <c r="C30" s="42">
        <f>C31</f>
        <v>3800000</v>
      </c>
      <c r="D30" s="208"/>
      <c r="E30" s="209"/>
      <c r="F30" s="36"/>
    </row>
    <row r="31" spans="1:6" ht="39.75" customHeight="1" x14ac:dyDescent="0.2">
      <c r="A31" s="41" t="s">
        <v>159</v>
      </c>
      <c r="B31" s="41" t="s">
        <v>63</v>
      </c>
      <c r="C31" s="43">
        <v>3800000</v>
      </c>
    </row>
    <row r="32" spans="1:6" x14ac:dyDescent="0.2">
      <c r="A32" s="41" t="s">
        <v>160</v>
      </c>
      <c r="B32" s="41" t="s">
        <v>161</v>
      </c>
      <c r="C32" s="42">
        <f>C33+C35</f>
        <v>12513000</v>
      </c>
    </row>
    <row r="33" spans="1:6" x14ac:dyDescent="0.2">
      <c r="A33" s="41" t="s">
        <v>162</v>
      </c>
      <c r="B33" s="41" t="s">
        <v>163</v>
      </c>
      <c r="C33" s="42">
        <f>C34</f>
        <v>7534000</v>
      </c>
      <c r="F33" s="36"/>
    </row>
    <row r="34" spans="1:6" ht="38.25" x14ac:dyDescent="0.2">
      <c r="A34" s="41" t="s">
        <v>164</v>
      </c>
      <c r="B34" s="53" t="s">
        <v>165</v>
      </c>
      <c r="C34" s="43">
        <v>7534000</v>
      </c>
    </row>
    <row r="35" spans="1:6" x14ac:dyDescent="0.2">
      <c r="A35" s="41" t="s">
        <v>166</v>
      </c>
      <c r="B35" s="41" t="s">
        <v>167</v>
      </c>
      <c r="C35" s="42">
        <f>C36</f>
        <v>4979000</v>
      </c>
    </row>
    <row r="36" spans="1:6" ht="33" customHeight="1" x14ac:dyDescent="0.2">
      <c r="A36" s="41" t="s">
        <v>168</v>
      </c>
      <c r="B36" s="54" t="s">
        <v>169</v>
      </c>
      <c r="C36" s="43">
        <v>4979000</v>
      </c>
    </row>
    <row r="37" spans="1:6" hidden="1" x14ac:dyDescent="0.2">
      <c r="A37" s="39" t="s">
        <v>170</v>
      </c>
      <c r="B37" s="39" t="s">
        <v>171</v>
      </c>
      <c r="C37" s="40">
        <f t="shared" ref="C37:C38" si="0">C38</f>
        <v>0</v>
      </c>
    </row>
    <row r="38" spans="1:6" ht="38.25" hidden="1" x14ac:dyDescent="0.2">
      <c r="A38" s="41" t="s">
        <v>172</v>
      </c>
      <c r="B38" s="41" t="s">
        <v>173</v>
      </c>
      <c r="C38" s="42">
        <f t="shared" si="0"/>
        <v>0</v>
      </c>
    </row>
    <row r="39" spans="1:6" ht="34.5" hidden="1" customHeight="1" x14ac:dyDescent="0.2">
      <c r="A39" s="41" t="s">
        <v>174</v>
      </c>
      <c r="B39" s="41" t="s">
        <v>175</v>
      </c>
      <c r="C39" s="43"/>
    </row>
    <row r="40" spans="1:6" ht="38.25" hidden="1" x14ac:dyDescent="0.2">
      <c r="A40" s="39" t="s">
        <v>176</v>
      </c>
      <c r="B40" s="39" t="s">
        <v>177</v>
      </c>
      <c r="C40" s="40">
        <f t="shared" ref="C40:C42" si="1">C41</f>
        <v>0</v>
      </c>
    </row>
    <row r="41" spans="1:6" hidden="1" x14ac:dyDescent="0.2">
      <c r="A41" s="41" t="s">
        <v>178</v>
      </c>
      <c r="B41" s="41" t="s">
        <v>179</v>
      </c>
      <c r="C41" s="42">
        <f t="shared" si="1"/>
        <v>0</v>
      </c>
    </row>
    <row r="42" spans="1:6" ht="25.5" hidden="1" x14ac:dyDescent="0.2">
      <c r="A42" s="41" t="s">
        <v>180</v>
      </c>
      <c r="B42" s="41" t="s">
        <v>181</v>
      </c>
      <c r="C42" s="42">
        <f t="shared" si="1"/>
        <v>0</v>
      </c>
    </row>
    <row r="43" spans="1:6" ht="38.25" hidden="1" x14ac:dyDescent="0.2">
      <c r="A43" s="41" t="s">
        <v>182</v>
      </c>
      <c r="B43" s="41" t="s">
        <v>183</v>
      </c>
      <c r="C43" s="43"/>
    </row>
    <row r="44" spans="1:6" ht="38.25" x14ac:dyDescent="0.2">
      <c r="A44" s="39" t="s">
        <v>184</v>
      </c>
      <c r="B44" s="39" t="s">
        <v>185</v>
      </c>
      <c r="C44" s="40">
        <f>C45+C52</f>
        <v>3273000</v>
      </c>
    </row>
    <row r="45" spans="1:6" ht="76.5" x14ac:dyDescent="0.2">
      <c r="A45" s="41" t="s">
        <v>186</v>
      </c>
      <c r="B45" s="45" t="s">
        <v>187</v>
      </c>
      <c r="C45" s="42">
        <f>C46+C50+C48</f>
        <v>3273000</v>
      </c>
    </row>
    <row r="46" spans="1:6" ht="63.75" x14ac:dyDescent="0.2">
      <c r="A46" s="46" t="s">
        <v>188</v>
      </c>
      <c r="B46" s="47" t="s">
        <v>189</v>
      </c>
      <c r="C46" s="58">
        <f>C47</f>
        <v>2700000</v>
      </c>
    </row>
    <row r="47" spans="1:6" ht="76.5" x14ac:dyDescent="0.2">
      <c r="A47" s="46" t="s">
        <v>269</v>
      </c>
      <c r="B47" s="55" t="s">
        <v>190</v>
      </c>
      <c r="C47" s="43">
        <v>2700000</v>
      </c>
    </row>
    <row r="48" spans="1:6" ht="76.5" x14ac:dyDescent="0.2">
      <c r="A48" s="41" t="s">
        <v>191</v>
      </c>
      <c r="B48" s="45" t="s">
        <v>192</v>
      </c>
      <c r="C48" s="43">
        <f>C49</f>
        <v>100000</v>
      </c>
    </row>
    <row r="49" spans="1:3" ht="66" customHeight="1" x14ac:dyDescent="0.2">
      <c r="A49" s="46" t="s">
        <v>270</v>
      </c>
      <c r="B49" s="47" t="s">
        <v>193</v>
      </c>
      <c r="C49" s="43">
        <v>100000</v>
      </c>
    </row>
    <row r="50" spans="1:3" ht="79.5" customHeight="1" x14ac:dyDescent="0.2">
      <c r="A50" s="41" t="s">
        <v>194</v>
      </c>
      <c r="B50" s="45" t="s">
        <v>195</v>
      </c>
      <c r="C50" s="42">
        <f>C51</f>
        <v>473000</v>
      </c>
    </row>
    <row r="51" spans="1:3" ht="72.75" customHeight="1" x14ac:dyDescent="0.2">
      <c r="A51" s="46" t="s">
        <v>271</v>
      </c>
      <c r="B51" s="47" t="s">
        <v>35</v>
      </c>
      <c r="C51" s="43">
        <v>473000</v>
      </c>
    </row>
    <row r="52" spans="1:3" ht="45" hidden="1" customHeight="1" x14ac:dyDescent="0.2">
      <c r="A52" s="41" t="s">
        <v>272</v>
      </c>
      <c r="B52" s="56" t="s">
        <v>273</v>
      </c>
      <c r="C52" s="42">
        <f t="shared" ref="C52:C53" si="2">C53</f>
        <v>0</v>
      </c>
    </row>
    <row r="53" spans="1:3" ht="38.25" hidden="1" x14ac:dyDescent="0.2">
      <c r="A53" s="41" t="s">
        <v>274</v>
      </c>
      <c r="B53" s="41" t="s">
        <v>277</v>
      </c>
      <c r="C53" s="42">
        <f t="shared" si="2"/>
        <v>0</v>
      </c>
    </row>
    <row r="54" spans="1:3" ht="51" hidden="1" x14ac:dyDescent="0.2">
      <c r="A54" s="41" t="s">
        <v>276</v>
      </c>
      <c r="B54" s="41" t="s">
        <v>275</v>
      </c>
      <c r="C54" s="43">
        <v>0</v>
      </c>
    </row>
    <row r="55" spans="1:3" ht="25.5" x14ac:dyDescent="0.2">
      <c r="A55" s="39" t="s">
        <v>196</v>
      </c>
      <c r="B55" s="39" t="s">
        <v>197</v>
      </c>
      <c r="C55" s="40">
        <f>C59+C56</f>
        <v>56000</v>
      </c>
    </row>
    <row r="56" spans="1:3" x14ac:dyDescent="0.2">
      <c r="A56" s="41" t="s">
        <v>203</v>
      </c>
      <c r="B56" s="41" t="s">
        <v>204</v>
      </c>
      <c r="C56" s="42">
        <f t="shared" ref="C56:C57" si="3">C57</f>
        <v>56000</v>
      </c>
    </row>
    <row r="57" spans="1:3" x14ac:dyDescent="0.2">
      <c r="A57" s="41" t="s">
        <v>205</v>
      </c>
      <c r="B57" s="41" t="s">
        <v>206</v>
      </c>
      <c r="C57" s="42">
        <f t="shared" si="3"/>
        <v>56000</v>
      </c>
    </row>
    <row r="58" spans="1:3" ht="25.5" x14ac:dyDescent="0.2">
      <c r="A58" s="41" t="s">
        <v>207</v>
      </c>
      <c r="B58" s="41" t="s">
        <v>37</v>
      </c>
      <c r="C58" s="43">
        <v>56000</v>
      </c>
    </row>
    <row r="59" spans="1:3" ht="15.75" hidden="1" customHeight="1" x14ac:dyDescent="0.2">
      <c r="A59" s="41" t="s">
        <v>198</v>
      </c>
      <c r="B59" s="41" t="s">
        <v>199</v>
      </c>
      <c r="C59" s="42">
        <f t="shared" ref="C59:C60" si="4">C60</f>
        <v>0</v>
      </c>
    </row>
    <row r="60" spans="1:3" hidden="1" x14ac:dyDescent="0.2">
      <c r="A60" s="41" t="s">
        <v>200</v>
      </c>
      <c r="B60" s="41" t="s">
        <v>201</v>
      </c>
      <c r="C60" s="42">
        <f t="shared" si="4"/>
        <v>0</v>
      </c>
    </row>
    <row r="61" spans="1:3" ht="31.5" hidden="1" customHeight="1" x14ac:dyDescent="0.2">
      <c r="A61" s="41" t="s">
        <v>299</v>
      </c>
      <c r="B61" s="41" t="s">
        <v>202</v>
      </c>
      <c r="C61" s="43"/>
    </row>
    <row r="62" spans="1:3" ht="25.5" x14ac:dyDescent="0.2">
      <c r="A62" s="39" t="s">
        <v>212</v>
      </c>
      <c r="B62" s="39" t="s">
        <v>213</v>
      </c>
      <c r="C62" s="40">
        <f>C63</f>
        <v>100000</v>
      </c>
    </row>
    <row r="63" spans="1:3" ht="25.5" x14ac:dyDescent="0.2">
      <c r="A63" s="41" t="s">
        <v>214</v>
      </c>
      <c r="B63" s="41" t="s">
        <v>215</v>
      </c>
      <c r="C63" s="42">
        <f t="shared" ref="C63:C64" si="5">C64</f>
        <v>100000</v>
      </c>
    </row>
    <row r="64" spans="1:3" ht="38.25" x14ac:dyDescent="0.2">
      <c r="A64" s="41" t="s">
        <v>216</v>
      </c>
      <c r="B64" s="41" t="s">
        <v>217</v>
      </c>
      <c r="C64" s="42">
        <f t="shared" si="5"/>
        <v>100000</v>
      </c>
    </row>
    <row r="65" spans="1:5" ht="37.5" customHeight="1" x14ac:dyDescent="0.2">
      <c r="A65" s="41" t="s">
        <v>218</v>
      </c>
      <c r="B65" s="41" t="s">
        <v>219</v>
      </c>
      <c r="C65" s="43">
        <v>100000</v>
      </c>
    </row>
    <row r="66" spans="1:5" ht="0.75" hidden="1" customHeight="1" x14ac:dyDescent="0.2">
      <c r="A66" s="39" t="s">
        <v>220</v>
      </c>
      <c r="B66" s="39" t="s">
        <v>221</v>
      </c>
      <c r="C66" s="40">
        <f>C69</f>
        <v>0</v>
      </c>
    </row>
    <row r="67" spans="1:5" ht="51" hidden="1" x14ac:dyDescent="0.2">
      <c r="A67" s="39" t="s">
        <v>222</v>
      </c>
      <c r="B67" s="39" t="s">
        <v>223</v>
      </c>
      <c r="C67" s="40"/>
    </row>
    <row r="68" spans="1:5" ht="63.75" hidden="1" x14ac:dyDescent="0.2">
      <c r="A68" s="57" t="s">
        <v>224</v>
      </c>
      <c r="B68" s="57" t="s">
        <v>42</v>
      </c>
      <c r="C68" s="58"/>
    </row>
    <row r="69" spans="1:5" ht="25.5" hidden="1" x14ac:dyDescent="0.2">
      <c r="A69" s="41" t="s">
        <v>225</v>
      </c>
      <c r="B69" s="41" t="s">
        <v>226</v>
      </c>
      <c r="C69" s="42">
        <f>C70</f>
        <v>0</v>
      </c>
    </row>
    <row r="70" spans="1:5" ht="38.25" hidden="1" x14ac:dyDescent="0.2">
      <c r="A70" s="41" t="s">
        <v>227</v>
      </c>
      <c r="B70" s="41" t="s">
        <v>43</v>
      </c>
      <c r="C70" s="43"/>
    </row>
    <row r="71" spans="1:5" hidden="1" x14ac:dyDescent="0.2">
      <c r="A71" s="39" t="s">
        <v>228</v>
      </c>
      <c r="B71" s="39" t="s">
        <v>229</v>
      </c>
      <c r="C71" s="40">
        <f>C74</f>
        <v>0</v>
      </c>
    </row>
    <row r="72" spans="1:5" hidden="1" x14ac:dyDescent="0.2">
      <c r="A72" s="59" t="s">
        <v>230</v>
      </c>
      <c r="B72" s="60" t="s">
        <v>231</v>
      </c>
      <c r="C72" s="61"/>
    </row>
    <row r="73" spans="1:5" ht="25.5" hidden="1" x14ac:dyDescent="0.2">
      <c r="A73" s="62" t="s">
        <v>232</v>
      </c>
      <c r="B73" s="63" t="s">
        <v>44</v>
      </c>
      <c r="C73" s="63"/>
    </row>
    <row r="74" spans="1:5" hidden="1" x14ac:dyDescent="0.2">
      <c r="A74" s="56" t="s">
        <v>233</v>
      </c>
      <c r="B74" s="56" t="s">
        <v>234</v>
      </c>
      <c r="C74" s="64">
        <f>C75</f>
        <v>0</v>
      </c>
    </row>
    <row r="75" spans="1:5" ht="20.25" hidden="1" customHeight="1" x14ac:dyDescent="0.2">
      <c r="A75" s="41" t="s">
        <v>235</v>
      </c>
      <c r="B75" s="41" t="s">
        <v>45</v>
      </c>
      <c r="C75" s="43"/>
    </row>
    <row r="76" spans="1:5" ht="15.75" hidden="1" customHeight="1" x14ac:dyDescent="0.2">
      <c r="A76" s="141"/>
      <c r="B76" s="141"/>
      <c r="C76" s="200"/>
    </row>
    <row r="77" spans="1:5" x14ac:dyDescent="0.2">
      <c r="A77" s="37" t="s">
        <v>236</v>
      </c>
      <c r="B77" s="37" t="s">
        <v>237</v>
      </c>
      <c r="C77" s="38">
        <f>C78+C101</f>
        <v>10148360.859999999</v>
      </c>
      <c r="E77" s="36">
        <f>C77/[1]доходы!$E$82</f>
        <v>0.23525707569789489</v>
      </c>
    </row>
    <row r="78" spans="1:5" ht="38.25" x14ac:dyDescent="0.2">
      <c r="A78" s="39" t="s">
        <v>238</v>
      </c>
      <c r="B78" s="39" t="s">
        <v>239</v>
      </c>
      <c r="C78" s="40">
        <f>C79+C84+C91+C94</f>
        <v>10148360.859999999</v>
      </c>
      <c r="D78" s="185"/>
      <c r="E78" s="36">
        <f>[1]доходы!$E$82-C77</f>
        <v>32988963.829999998</v>
      </c>
    </row>
    <row r="79" spans="1:5" ht="25.5" x14ac:dyDescent="0.2">
      <c r="A79" s="41" t="s">
        <v>311</v>
      </c>
      <c r="B79" s="41" t="s">
        <v>278</v>
      </c>
      <c r="C79" s="42">
        <f>C80+C82</f>
        <v>1545900</v>
      </c>
      <c r="D79" s="185"/>
    </row>
    <row r="80" spans="1:5" ht="18.75" customHeight="1" x14ac:dyDescent="0.2">
      <c r="A80" s="41" t="s">
        <v>312</v>
      </c>
      <c r="B80" s="41" t="s">
        <v>240</v>
      </c>
      <c r="C80" s="42">
        <f>C81</f>
        <v>1545900</v>
      </c>
      <c r="D80" s="185"/>
    </row>
    <row r="81" spans="1:4" ht="42.75" customHeight="1" x14ac:dyDescent="0.2">
      <c r="A81" s="41" t="s">
        <v>313</v>
      </c>
      <c r="B81" s="41" t="s">
        <v>46</v>
      </c>
      <c r="C81" s="43">
        <v>1545900</v>
      </c>
      <c r="D81" s="185"/>
    </row>
    <row r="82" spans="1:4" ht="25.5" hidden="1" x14ac:dyDescent="0.2">
      <c r="A82" s="41" t="s">
        <v>241</v>
      </c>
      <c r="B82" s="41" t="s">
        <v>242</v>
      </c>
      <c r="C82" s="42">
        <f>C83</f>
        <v>0</v>
      </c>
      <c r="D82" s="185"/>
    </row>
    <row r="83" spans="1:4" ht="25.5" hidden="1" x14ac:dyDescent="0.2">
      <c r="A83" s="41" t="s">
        <v>243</v>
      </c>
      <c r="B83" s="41" t="s">
        <v>244</v>
      </c>
      <c r="C83" s="43"/>
      <c r="D83" s="185"/>
    </row>
    <row r="84" spans="1:4" ht="29.25" hidden="1" customHeight="1" x14ac:dyDescent="0.2">
      <c r="A84" s="41" t="s">
        <v>314</v>
      </c>
      <c r="B84" s="41" t="s">
        <v>245</v>
      </c>
      <c r="C84" s="42">
        <f>C85+C87</f>
        <v>7411000</v>
      </c>
      <c r="D84" s="185"/>
    </row>
    <row r="85" spans="1:4" ht="75.75" hidden="1" customHeight="1" x14ac:dyDescent="0.2">
      <c r="A85" s="179" t="s">
        <v>322</v>
      </c>
      <c r="B85" s="141" t="s">
        <v>324</v>
      </c>
      <c r="C85" s="181">
        <f>C86</f>
        <v>0</v>
      </c>
      <c r="D85" s="185"/>
    </row>
    <row r="86" spans="1:4" ht="0.75" hidden="1" customHeight="1" x14ac:dyDescent="0.2">
      <c r="A86" s="179" t="s">
        <v>323</v>
      </c>
      <c r="B86" s="141" t="s">
        <v>324</v>
      </c>
      <c r="C86" s="180">
        <v>0</v>
      </c>
      <c r="D86" s="185"/>
    </row>
    <row r="87" spans="1:4" ht="57" customHeight="1" x14ac:dyDescent="0.2">
      <c r="A87" s="179" t="s">
        <v>325</v>
      </c>
      <c r="B87" s="141" t="s">
        <v>327</v>
      </c>
      <c r="C87" s="181">
        <f>C88</f>
        <v>7411000</v>
      </c>
      <c r="D87" s="185"/>
    </row>
    <row r="88" spans="1:4" ht="76.5" customHeight="1" x14ac:dyDescent="0.2">
      <c r="A88" s="179" t="s">
        <v>326</v>
      </c>
      <c r="B88" s="141" t="s">
        <v>297</v>
      </c>
      <c r="C88" s="180">
        <v>7411000</v>
      </c>
      <c r="D88" s="185"/>
    </row>
    <row r="89" spans="1:4" ht="30.75" hidden="1" customHeight="1" x14ac:dyDescent="0.2">
      <c r="A89" s="41" t="s">
        <v>315</v>
      </c>
      <c r="B89" s="41" t="s">
        <v>249</v>
      </c>
      <c r="C89" s="42">
        <f>C90</f>
        <v>0</v>
      </c>
      <c r="D89" s="185"/>
    </row>
    <row r="90" spans="1:4" ht="29.25" hidden="1" customHeight="1" x14ac:dyDescent="0.2">
      <c r="A90" s="41" t="s">
        <v>316</v>
      </c>
      <c r="B90" s="41" t="s">
        <v>51</v>
      </c>
      <c r="C90" s="43"/>
      <c r="D90" s="185"/>
    </row>
    <row r="91" spans="1:4" ht="25.5" x14ac:dyDescent="0.2">
      <c r="A91" s="41" t="s">
        <v>317</v>
      </c>
      <c r="B91" s="41" t="s">
        <v>282</v>
      </c>
      <c r="C91" s="42">
        <f t="shared" ref="C91:C92" si="6">C92</f>
        <v>453000</v>
      </c>
      <c r="D91" s="186"/>
    </row>
    <row r="92" spans="1:4" ht="44.25" customHeight="1" x14ac:dyDescent="0.2">
      <c r="A92" s="41" t="s">
        <v>318</v>
      </c>
      <c r="B92" s="41" t="s">
        <v>250</v>
      </c>
      <c r="C92" s="42">
        <f t="shared" si="6"/>
        <v>453000</v>
      </c>
      <c r="D92" s="185"/>
    </row>
    <row r="93" spans="1:4" ht="46.5" customHeight="1" x14ac:dyDescent="0.2">
      <c r="A93" s="41" t="s">
        <v>335</v>
      </c>
      <c r="B93" s="41" t="s">
        <v>52</v>
      </c>
      <c r="C93" s="43">
        <v>453000</v>
      </c>
      <c r="D93" s="185"/>
    </row>
    <row r="94" spans="1:4" ht="33.75" customHeight="1" x14ac:dyDescent="0.2">
      <c r="A94" s="41" t="s">
        <v>251</v>
      </c>
      <c r="B94" s="41" t="s">
        <v>252</v>
      </c>
      <c r="C94" s="42">
        <f>C95+C99+C98</f>
        <v>738460.86</v>
      </c>
      <c r="D94" s="185"/>
    </row>
    <row r="95" spans="1:4" ht="33.75" hidden="1" customHeight="1" x14ac:dyDescent="0.2">
      <c r="A95" s="41" t="s">
        <v>253</v>
      </c>
      <c r="B95" s="41" t="s">
        <v>254</v>
      </c>
      <c r="C95" s="42">
        <f>C96</f>
        <v>0</v>
      </c>
      <c r="D95" s="185"/>
    </row>
    <row r="96" spans="1:4" ht="37.5" hidden="1" customHeight="1" x14ac:dyDescent="0.2">
      <c r="A96" s="41" t="s">
        <v>255</v>
      </c>
      <c r="B96" s="65" t="s">
        <v>53</v>
      </c>
      <c r="C96" s="43"/>
      <c r="D96" s="185"/>
    </row>
    <row r="97" spans="1:5" ht="27.75" hidden="1" customHeight="1" x14ac:dyDescent="0.2">
      <c r="A97" s="46" t="s">
        <v>256</v>
      </c>
      <c r="B97" s="44" t="s">
        <v>257</v>
      </c>
      <c r="C97" s="43"/>
      <c r="D97" s="185"/>
    </row>
    <row r="98" spans="1:5" ht="36" hidden="1" customHeight="1" x14ac:dyDescent="0.2">
      <c r="A98" s="46" t="s">
        <v>258</v>
      </c>
      <c r="B98" s="44" t="s">
        <v>259</v>
      </c>
      <c r="C98" s="43"/>
      <c r="D98" s="185"/>
    </row>
    <row r="99" spans="1:5" ht="32.25" customHeight="1" x14ac:dyDescent="0.2">
      <c r="A99" s="41" t="s">
        <v>260</v>
      </c>
      <c r="B99" s="44" t="s">
        <v>261</v>
      </c>
      <c r="C99" s="183">
        <f>C100</f>
        <v>738460.86</v>
      </c>
      <c r="D99" s="185"/>
    </row>
    <row r="100" spans="1:5" ht="34.5" customHeight="1" x14ac:dyDescent="0.2">
      <c r="A100" s="66" t="s">
        <v>262</v>
      </c>
      <c r="B100" s="53" t="s">
        <v>54</v>
      </c>
      <c r="C100" s="183">
        <f>358460.86+380000</f>
        <v>738460.86</v>
      </c>
      <c r="D100" s="186">
        <v>358500</v>
      </c>
      <c r="E100" s="67"/>
    </row>
    <row r="101" spans="1:5" ht="0.75" hidden="1" customHeight="1" x14ac:dyDescent="0.2">
      <c r="A101" s="39" t="s">
        <v>263</v>
      </c>
      <c r="B101" s="39" t="s">
        <v>264</v>
      </c>
      <c r="C101" s="40">
        <f t="shared" ref="C101:C102" si="7">C102</f>
        <v>0</v>
      </c>
      <c r="D101" s="185"/>
    </row>
    <row r="102" spans="1:5" ht="26.25" hidden="1" customHeight="1" x14ac:dyDescent="0.2">
      <c r="A102" s="182" t="s">
        <v>265</v>
      </c>
      <c r="B102" s="182" t="s">
        <v>55</v>
      </c>
      <c r="C102" s="199">
        <f t="shared" si="7"/>
        <v>0</v>
      </c>
      <c r="D102" s="185"/>
    </row>
    <row r="103" spans="1:5" ht="27" hidden="1" customHeight="1" x14ac:dyDescent="0.2">
      <c r="A103" s="44" t="s">
        <v>266</v>
      </c>
      <c r="B103" s="44" t="s">
        <v>55</v>
      </c>
      <c r="C103" s="88"/>
      <c r="D103" s="185"/>
    </row>
  </sheetData>
  <mergeCells count="11">
    <mergeCell ref="D30:E30"/>
    <mergeCell ref="B9:C9"/>
    <mergeCell ref="D18:E18"/>
    <mergeCell ref="D16:E16"/>
    <mergeCell ref="D17:E17"/>
    <mergeCell ref="A6:C6"/>
    <mergeCell ref="A7:C7"/>
    <mergeCell ref="B1:C1"/>
    <mergeCell ref="B2:C2"/>
    <mergeCell ref="B3:C3"/>
    <mergeCell ref="B4:C4"/>
  </mergeCells>
  <pageMargins left="0.70866141732283472" right="0.31496062992125984" top="0.39370078740157483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zoomScaleNormal="100" workbookViewId="0">
      <selection activeCell="D100" sqref="D100"/>
    </sheetView>
  </sheetViews>
  <sheetFormatPr defaultRowHeight="12.75" x14ac:dyDescent="0.2"/>
  <cols>
    <col min="1" max="1" width="24.28515625" style="32" customWidth="1"/>
    <col min="2" max="2" width="39.7109375" style="32" customWidth="1"/>
    <col min="3" max="3" width="12" style="32" customWidth="1"/>
    <col min="4" max="4" width="11.85546875" style="32" customWidth="1"/>
    <col min="5" max="5" width="9.140625" style="32"/>
    <col min="6" max="6" width="11.7109375" style="32" bestFit="1" customWidth="1"/>
    <col min="7" max="252" width="9.140625" style="32"/>
    <col min="253" max="253" width="7.140625" style="32" customWidth="1"/>
    <col min="254" max="254" width="20.85546875" style="32" customWidth="1"/>
    <col min="255" max="255" width="41.28515625" style="32" customWidth="1"/>
    <col min="256" max="256" width="10.5703125" style="32" customWidth="1"/>
    <col min="257" max="258" width="10.7109375" style="32" customWidth="1"/>
    <col min="259" max="259" width="10.85546875" style="32" customWidth="1"/>
    <col min="260" max="261" width="9.140625" style="32"/>
    <col min="262" max="262" width="11.7109375" style="32" bestFit="1" customWidth="1"/>
    <col min="263" max="508" width="9.140625" style="32"/>
    <col min="509" max="509" width="7.140625" style="32" customWidth="1"/>
    <col min="510" max="510" width="20.85546875" style="32" customWidth="1"/>
    <col min="511" max="511" width="41.28515625" style="32" customWidth="1"/>
    <col min="512" max="512" width="10.5703125" style="32" customWidth="1"/>
    <col min="513" max="514" width="10.7109375" style="32" customWidth="1"/>
    <col min="515" max="515" width="10.85546875" style="32" customWidth="1"/>
    <col min="516" max="517" width="9.140625" style="32"/>
    <col min="518" max="518" width="11.7109375" style="32" bestFit="1" customWidth="1"/>
    <col min="519" max="764" width="9.140625" style="32"/>
    <col min="765" max="765" width="7.140625" style="32" customWidth="1"/>
    <col min="766" max="766" width="20.85546875" style="32" customWidth="1"/>
    <col min="767" max="767" width="41.28515625" style="32" customWidth="1"/>
    <col min="768" max="768" width="10.5703125" style="32" customWidth="1"/>
    <col min="769" max="770" width="10.7109375" style="32" customWidth="1"/>
    <col min="771" max="771" width="10.85546875" style="32" customWidth="1"/>
    <col min="772" max="773" width="9.140625" style="32"/>
    <col min="774" max="774" width="11.7109375" style="32" bestFit="1" customWidth="1"/>
    <col min="775" max="1020" width="9.140625" style="32"/>
    <col min="1021" max="1021" width="7.140625" style="32" customWidth="1"/>
    <col min="1022" max="1022" width="20.85546875" style="32" customWidth="1"/>
    <col min="1023" max="1023" width="41.28515625" style="32" customWidth="1"/>
    <col min="1024" max="1024" width="10.5703125" style="32" customWidth="1"/>
    <col min="1025" max="1026" width="10.7109375" style="32" customWidth="1"/>
    <col min="1027" max="1027" width="10.85546875" style="32" customWidth="1"/>
    <col min="1028" max="1029" width="9.140625" style="32"/>
    <col min="1030" max="1030" width="11.7109375" style="32" bestFit="1" customWidth="1"/>
    <col min="1031" max="1276" width="9.140625" style="32"/>
    <col min="1277" max="1277" width="7.140625" style="32" customWidth="1"/>
    <col min="1278" max="1278" width="20.85546875" style="32" customWidth="1"/>
    <col min="1279" max="1279" width="41.28515625" style="32" customWidth="1"/>
    <col min="1280" max="1280" width="10.5703125" style="32" customWidth="1"/>
    <col min="1281" max="1282" width="10.7109375" style="32" customWidth="1"/>
    <col min="1283" max="1283" width="10.85546875" style="32" customWidth="1"/>
    <col min="1284" max="1285" width="9.140625" style="32"/>
    <col min="1286" max="1286" width="11.7109375" style="32" bestFit="1" customWidth="1"/>
    <col min="1287" max="1532" width="9.140625" style="32"/>
    <col min="1533" max="1533" width="7.140625" style="32" customWidth="1"/>
    <col min="1534" max="1534" width="20.85546875" style="32" customWidth="1"/>
    <col min="1535" max="1535" width="41.28515625" style="32" customWidth="1"/>
    <col min="1536" max="1536" width="10.5703125" style="32" customWidth="1"/>
    <col min="1537" max="1538" width="10.7109375" style="32" customWidth="1"/>
    <col min="1539" max="1539" width="10.85546875" style="32" customWidth="1"/>
    <col min="1540" max="1541" width="9.140625" style="32"/>
    <col min="1542" max="1542" width="11.7109375" style="32" bestFit="1" customWidth="1"/>
    <col min="1543" max="1788" width="9.140625" style="32"/>
    <col min="1789" max="1789" width="7.140625" style="32" customWidth="1"/>
    <col min="1790" max="1790" width="20.85546875" style="32" customWidth="1"/>
    <col min="1791" max="1791" width="41.28515625" style="32" customWidth="1"/>
    <col min="1792" max="1792" width="10.5703125" style="32" customWidth="1"/>
    <col min="1793" max="1794" width="10.7109375" style="32" customWidth="1"/>
    <col min="1795" max="1795" width="10.85546875" style="32" customWidth="1"/>
    <col min="1796" max="1797" width="9.140625" style="32"/>
    <col min="1798" max="1798" width="11.7109375" style="32" bestFit="1" customWidth="1"/>
    <col min="1799" max="2044" width="9.140625" style="32"/>
    <col min="2045" max="2045" width="7.140625" style="32" customWidth="1"/>
    <col min="2046" max="2046" width="20.85546875" style="32" customWidth="1"/>
    <col min="2047" max="2047" width="41.28515625" style="32" customWidth="1"/>
    <col min="2048" max="2048" width="10.5703125" style="32" customWidth="1"/>
    <col min="2049" max="2050" width="10.7109375" style="32" customWidth="1"/>
    <col min="2051" max="2051" width="10.85546875" style="32" customWidth="1"/>
    <col min="2052" max="2053" width="9.140625" style="32"/>
    <col min="2054" max="2054" width="11.7109375" style="32" bestFit="1" customWidth="1"/>
    <col min="2055" max="2300" width="9.140625" style="32"/>
    <col min="2301" max="2301" width="7.140625" style="32" customWidth="1"/>
    <col min="2302" max="2302" width="20.85546875" style="32" customWidth="1"/>
    <col min="2303" max="2303" width="41.28515625" style="32" customWidth="1"/>
    <col min="2304" max="2304" width="10.5703125" style="32" customWidth="1"/>
    <col min="2305" max="2306" width="10.7109375" style="32" customWidth="1"/>
    <col min="2307" max="2307" width="10.85546875" style="32" customWidth="1"/>
    <col min="2308" max="2309" width="9.140625" style="32"/>
    <col min="2310" max="2310" width="11.7109375" style="32" bestFit="1" customWidth="1"/>
    <col min="2311" max="2556" width="9.140625" style="32"/>
    <col min="2557" max="2557" width="7.140625" style="32" customWidth="1"/>
    <col min="2558" max="2558" width="20.85546875" style="32" customWidth="1"/>
    <col min="2559" max="2559" width="41.28515625" style="32" customWidth="1"/>
    <col min="2560" max="2560" width="10.5703125" style="32" customWidth="1"/>
    <col min="2561" max="2562" width="10.7109375" style="32" customWidth="1"/>
    <col min="2563" max="2563" width="10.85546875" style="32" customWidth="1"/>
    <col min="2564" max="2565" width="9.140625" style="32"/>
    <col min="2566" max="2566" width="11.7109375" style="32" bestFit="1" customWidth="1"/>
    <col min="2567" max="2812" width="9.140625" style="32"/>
    <col min="2813" max="2813" width="7.140625" style="32" customWidth="1"/>
    <col min="2814" max="2814" width="20.85546875" style="32" customWidth="1"/>
    <col min="2815" max="2815" width="41.28515625" style="32" customWidth="1"/>
    <col min="2816" max="2816" width="10.5703125" style="32" customWidth="1"/>
    <col min="2817" max="2818" width="10.7109375" style="32" customWidth="1"/>
    <col min="2819" max="2819" width="10.85546875" style="32" customWidth="1"/>
    <col min="2820" max="2821" width="9.140625" style="32"/>
    <col min="2822" max="2822" width="11.7109375" style="32" bestFit="1" customWidth="1"/>
    <col min="2823" max="3068" width="9.140625" style="32"/>
    <col min="3069" max="3069" width="7.140625" style="32" customWidth="1"/>
    <col min="3070" max="3070" width="20.85546875" style="32" customWidth="1"/>
    <col min="3071" max="3071" width="41.28515625" style="32" customWidth="1"/>
    <col min="3072" max="3072" width="10.5703125" style="32" customWidth="1"/>
    <col min="3073" max="3074" width="10.7109375" style="32" customWidth="1"/>
    <col min="3075" max="3075" width="10.85546875" style="32" customWidth="1"/>
    <col min="3076" max="3077" width="9.140625" style="32"/>
    <col min="3078" max="3078" width="11.7109375" style="32" bestFit="1" customWidth="1"/>
    <col min="3079" max="3324" width="9.140625" style="32"/>
    <col min="3325" max="3325" width="7.140625" style="32" customWidth="1"/>
    <col min="3326" max="3326" width="20.85546875" style="32" customWidth="1"/>
    <col min="3327" max="3327" width="41.28515625" style="32" customWidth="1"/>
    <col min="3328" max="3328" width="10.5703125" style="32" customWidth="1"/>
    <col min="3329" max="3330" width="10.7109375" style="32" customWidth="1"/>
    <col min="3331" max="3331" width="10.85546875" style="32" customWidth="1"/>
    <col min="3332" max="3333" width="9.140625" style="32"/>
    <col min="3334" max="3334" width="11.7109375" style="32" bestFit="1" customWidth="1"/>
    <col min="3335" max="3580" width="9.140625" style="32"/>
    <col min="3581" max="3581" width="7.140625" style="32" customWidth="1"/>
    <col min="3582" max="3582" width="20.85546875" style="32" customWidth="1"/>
    <col min="3583" max="3583" width="41.28515625" style="32" customWidth="1"/>
    <col min="3584" max="3584" width="10.5703125" style="32" customWidth="1"/>
    <col min="3585" max="3586" width="10.7109375" style="32" customWidth="1"/>
    <col min="3587" max="3587" width="10.85546875" style="32" customWidth="1"/>
    <col min="3588" max="3589" width="9.140625" style="32"/>
    <col min="3590" max="3590" width="11.7109375" style="32" bestFit="1" customWidth="1"/>
    <col min="3591" max="3836" width="9.140625" style="32"/>
    <col min="3837" max="3837" width="7.140625" style="32" customWidth="1"/>
    <col min="3838" max="3838" width="20.85546875" style="32" customWidth="1"/>
    <col min="3839" max="3839" width="41.28515625" style="32" customWidth="1"/>
    <col min="3840" max="3840" width="10.5703125" style="32" customWidth="1"/>
    <col min="3841" max="3842" width="10.7109375" style="32" customWidth="1"/>
    <col min="3843" max="3843" width="10.85546875" style="32" customWidth="1"/>
    <col min="3844" max="3845" width="9.140625" style="32"/>
    <col min="3846" max="3846" width="11.7109375" style="32" bestFit="1" customWidth="1"/>
    <col min="3847" max="4092" width="9.140625" style="32"/>
    <col min="4093" max="4093" width="7.140625" style="32" customWidth="1"/>
    <col min="4094" max="4094" width="20.85546875" style="32" customWidth="1"/>
    <col min="4095" max="4095" width="41.28515625" style="32" customWidth="1"/>
    <col min="4096" max="4096" width="10.5703125" style="32" customWidth="1"/>
    <col min="4097" max="4098" width="10.7109375" style="32" customWidth="1"/>
    <col min="4099" max="4099" width="10.85546875" style="32" customWidth="1"/>
    <col min="4100" max="4101" width="9.140625" style="32"/>
    <col min="4102" max="4102" width="11.7109375" style="32" bestFit="1" customWidth="1"/>
    <col min="4103" max="4348" width="9.140625" style="32"/>
    <col min="4349" max="4349" width="7.140625" style="32" customWidth="1"/>
    <col min="4350" max="4350" width="20.85546875" style="32" customWidth="1"/>
    <col min="4351" max="4351" width="41.28515625" style="32" customWidth="1"/>
    <col min="4352" max="4352" width="10.5703125" style="32" customWidth="1"/>
    <col min="4353" max="4354" width="10.7109375" style="32" customWidth="1"/>
    <col min="4355" max="4355" width="10.85546875" style="32" customWidth="1"/>
    <col min="4356" max="4357" width="9.140625" style="32"/>
    <col min="4358" max="4358" width="11.7109375" style="32" bestFit="1" customWidth="1"/>
    <col min="4359" max="4604" width="9.140625" style="32"/>
    <col min="4605" max="4605" width="7.140625" style="32" customWidth="1"/>
    <col min="4606" max="4606" width="20.85546875" style="32" customWidth="1"/>
    <col min="4607" max="4607" width="41.28515625" style="32" customWidth="1"/>
    <col min="4608" max="4608" width="10.5703125" style="32" customWidth="1"/>
    <col min="4609" max="4610" width="10.7109375" style="32" customWidth="1"/>
    <col min="4611" max="4611" width="10.85546875" style="32" customWidth="1"/>
    <col min="4612" max="4613" width="9.140625" style="32"/>
    <col min="4614" max="4614" width="11.7109375" style="32" bestFit="1" customWidth="1"/>
    <col min="4615" max="4860" width="9.140625" style="32"/>
    <col min="4861" max="4861" width="7.140625" style="32" customWidth="1"/>
    <col min="4862" max="4862" width="20.85546875" style="32" customWidth="1"/>
    <col min="4863" max="4863" width="41.28515625" style="32" customWidth="1"/>
    <col min="4864" max="4864" width="10.5703125" style="32" customWidth="1"/>
    <col min="4865" max="4866" width="10.7109375" style="32" customWidth="1"/>
    <col min="4867" max="4867" width="10.85546875" style="32" customWidth="1"/>
    <col min="4868" max="4869" width="9.140625" style="32"/>
    <col min="4870" max="4870" width="11.7109375" style="32" bestFit="1" customWidth="1"/>
    <col min="4871" max="5116" width="9.140625" style="32"/>
    <col min="5117" max="5117" width="7.140625" style="32" customWidth="1"/>
    <col min="5118" max="5118" width="20.85546875" style="32" customWidth="1"/>
    <col min="5119" max="5119" width="41.28515625" style="32" customWidth="1"/>
    <col min="5120" max="5120" width="10.5703125" style="32" customWidth="1"/>
    <col min="5121" max="5122" width="10.7109375" style="32" customWidth="1"/>
    <col min="5123" max="5123" width="10.85546875" style="32" customWidth="1"/>
    <col min="5124" max="5125" width="9.140625" style="32"/>
    <col min="5126" max="5126" width="11.7109375" style="32" bestFit="1" customWidth="1"/>
    <col min="5127" max="5372" width="9.140625" style="32"/>
    <col min="5373" max="5373" width="7.140625" style="32" customWidth="1"/>
    <col min="5374" max="5374" width="20.85546875" style="32" customWidth="1"/>
    <col min="5375" max="5375" width="41.28515625" style="32" customWidth="1"/>
    <col min="5376" max="5376" width="10.5703125" style="32" customWidth="1"/>
    <col min="5377" max="5378" width="10.7109375" style="32" customWidth="1"/>
    <col min="5379" max="5379" width="10.85546875" style="32" customWidth="1"/>
    <col min="5380" max="5381" width="9.140625" style="32"/>
    <col min="5382" max="5382" width="11.7109375" style="32" bestFit="1" customWidth="1"/>
    <col min="5383" max="5628" width="9.140625" style="32"/>
    <col min="5629" max="5629" width="7.140625" style="32" customWidth="1"/>
    <col min="5630" max="5630" width="20.85546875" style="32" customWidth="1"/>
    <col min="5631" max="5631" width="41.28515625" style="32" customWidth="1"/>
    <col min="5632" max="5632" width="10.5703125" style="32" customWidth="1"/>
    <col min="5633" max="5634" width="10.7109375" style="32" customWidth="1"/>
    <col min="5635" max="5635" width="10.85546875" style="32" customWidth="1"/>
    <col min="5636" max="5637" width="9.140625" style="32"/>
    <col min="5638" max="5638" width="11.7109375" style="32" bestFit="1" customWidth="1"/>
    <col min="5639" max="5884" width="9.140625" style="32"/>
    <col min="5885" max="5885" width="7.140625" style="32" customWidth="1"/>
    <col min="5886" max="5886" width="20.85546875" style="32" customWidth="1"/>
    <col min="5887" max="5887" width="41.28515625" style="32" customWidth="1"/>
    <col min="5888" max="5888" width="10.5703125" style="32" customWidth="1"/>
    <col min="5889" max="5890" width="10.7109375" style="32" customWidth="1"/>
    <col min="5891" max="5891" width="10.85546875" style="32" customWidth="1"/>
    <col min="5892" max="5893" width="9.140625" style="32"/>
    <col min="5894" max="5894" width="11.7109375" style="32" bestFit="1" customWidth="1"/>
    <col min="5895" max="6140" width="9.140625" style="32"/>
    <col min="6141" max="6141" width="7.140625" style="32" customWidth="1"/>
    <col min="6142" max="6142" width="20.85546875" style="32" customWidth="1"/>
    <col min="6143" max="6143" width="41.28515625" style="32" customWidth="1"/>
    <col min="6144" max="6144" width="10.5703125" style="32" customWidth="1"/>
    <col min="6145" max="6146" width="10.7109375" style="32" customWidth="1"/>
    <col min="6147" max="6147" width="10.85546875" style="32" customWidth="1"/>
    <col min="6148" max="6149" width="9.140625" style="32"/>
    <col min="6150" max="6150" width="11.7109375" style="32" bestFit="1" customWidth="1"/>
    <col min="6151" max="6396" width="9.140625" style="32"/>
    <col min="6397" max="6397" width="7.140625" style="32" customWidth="1"/>
    <col min="6398" max="6398" width="20.85546875" style="32" customWidth="1"/>
    <col min="6399" max="6399" width="41.28515625" style="32" customWidth="1"/>
    <col min="6400" max="6400" width="10.5703125" style="32" customWidth="1"/>
    <col min="6401" max="6402" width="10.7109375" style="32" customWidth="1"/>
    <col min="6403" max="6403" width="10.85546875" style="32" customWidth="1"/>
    <col min="6404" max="6405" width="9.140625" style="32"/>
    <col min="6406" max="6406" width="11.7109375" style="32" bestFit="1" customWidth="1"/>
    <col min="6407" max="6652" width="9.140625" style="32"/>
    <col min="6653" max="6653" width="7.140625" style="32" customWidth="1"/>
    <col min="6654" max="6654" width="20.85546875" style="32" customWidth="1"/>
    <col min="6655" max="6655" width="41.28515625" style="32" customWidth="1"/>
    <col min="6656" max="6656" width="10.5703125" style="32" customWidth="1"/>
    <col min="6657" max="6658" width="10.7109375" style="32" customWidth="1"/>
    <col min="6659" max="6659" width="10.85546875" style="32" customWidth="1"/>
    <col min="6660" max="6661" width="9.140625" style="32"/>
    <col min="6662" max="6662" width="11.7109375" style="32" bestFit="1" customWidth="1"/>
    <col min="6663" max="6908" width="9.140625" style="32"/>
    <col min="6909" max="6909" width="7.140625" style="32" customWidth="1"/>
    <col min="6910" max="6910" width="20.85546875" style="32" customWidth="1"/>
    <col min="6911" max="6911" width="41.28515625" style="32" customWidth="1"/>
    <col min="6912" max="6912" width="10.5703125" style="32" customWidth="1"/>
    <col min="6913" max="6914" width="10.7109375" style="32" customWidth="1"/>
    <col min="6915" max="6915" width="10.85546875" style="32" customWidth="1"/>
    <col min="6916" max="6917" width="9.140625" style="32"/>
    <col min="6918" max="6918" width="11.7109375" style="32" bestFit="1" customWidth="1"/>
    <col min="6919" max="7164" width="9.140625" style="32"/>
    <col min="7165" max="7165" width="7.140625" style="32" customWidth="1"/>
    <col min="7166" max="7166" width="20.85546875" style="32" customWidth="1"/>
    <col min="7167" max="7167" width="41.28515625" style="32" customWidth="1"/>
    <col min="7168" max="7168" width="10.5703125" style="32" customWidth="1"/>
    <col min="7169" max="7170" width="10.7109375" style="32" customWidth="1"/>
    <col min="7171" max="7171" width="10.85546875" style="32" customWidth="1"/>
    <col min="7172" max="7173" width="9.140625" style="32"/>
    <col min="7174" max="7174" width="11.7109375" style="32" bestFit="1" customWidth="1"/>
    <col min="7175" max="7420" width="9.140625" style="32"/>
    <col min="7421" max="7421" width="7.140625" style="32" customWidth="1"/>
    <col min="7422" max="7422" width="20.85546875" style="32" customWidth="1"/>
    <col min="7423" max="7423" width="41.28515625" style="32" customWidth="1"/>
    <col min="7424" max="7424" width="10.5703125" style="32" customWidth="1"/>
    <col min="7425" max="7426" width="10.7109375" style="32" customWidth="1"/>
    <col min="7427" max="7427" width="10.85546875" style="32" customWidth="1"/>
    <col min="7428" max="7429" width="9.140625" style="32"/>
    <col min="7430" max="7430" width="11.7109375" style="32" bestFit="1" customWidth="1"/>
    <col min="7431" max="7676" width="9.140625" style="32"/>
    <col min="7677" max="7677" width="7.140625" style="32" customWidth="1"/>
    <col min="7678" max="7678" width="20.85546875" style="32" customWidth="1"/>
    <col min="7679" max="7679" width="41.28515625" style="32" customWidth="1"/>
    <col min="7680" max="7680" width="10.5703125" style="32" customWidth="1"/>
    <col min="7681" max="7682" width="10.7109375" style="32" customWidth="1"/>
    <col min="7683" max="7683" width="10.85546875" style="32" customWidth="1"/>
    <col min="7684" max="7685" width="9.140625" style="32"/>
    <col min="7686" max="7686" width="11.7109375" style="32" bestFit="1" customWidth="1"/>
    <col min="7687" max="7932" width="9.140625" style="32"/>
    <col min="7933" max="7933" width="7.140625" style="32" customWidth="1"/>
    <col min="7934" max="7934" width="20.85546875" style="32" customWidth="1"/>
    <col min="7935" max="7935" width="41.28515625" style="32" customWidth="1"/>
    <col min="7936" max="7936" width="10.5703125" style="32" customWidth="1"/>
    <col min="7937" max="7938" width="10.7109375" style="32" customWidth="1"/>
    <col min="7939" max="7939" width="10.85546875" style="32" customWidth="1"/>
    <col min="7940" max="7941" width="9.140625" style="32"/>
    <col min="7942" max="7942" width="11.7109375" style="32" bestFit="1" customWidth="1"/>
    <col min="7943" max="8188" width="9.140625" style="32"/>
    <col min="8189" max="8189" width="7.140625" style="32" customWidth="1"/>
    <col min="8190" max="8190" width="20.85546875" style="32" customWidth="1"/>
    <col min="8191" max="8191" width="41.28515625" style="32" customWidth="1"/>
    <col min="8192" max="8192" width="10.5703125" style="32" customWidth="1"/>
    <col min="8193" max="8194" width="10.7109375" style="32" customWidth="1"/>
    <col min="8195" max="8195" width="10.85546875" style="32" customWidth="1"/>
    <col min="8196" max="8197" width="9.140625" style="32"/>
    <col min="8198" max="8198" width="11.7109375" style="32" bestFit="1" customWidth="1"/>
    <col min="8199" max="8444" width="9.140625" style="32"/>
    <col min="8445" max="8445" width="7.140625" style="32" customWidth="1"/>
    <col min="8446" max="8446" width="20.85546875" style="32" customWidth="1"/>
    <col min="8447" max="8447" width="41.28515625" style="32" customWidth="1"/>
    <col min="8448" max="8448" width="10.5703125" style="32" customWidth="1"/>
    <col min="8449" max="8450" width="10.7109375" style="32" customWidth="1"/>
    <col min="8451" max="8451" width="10.85546875" style="32" customWidth="1"/>
    <col min="8452" max="8453" width="9.140625" style="32"/>
    <col min="8454" max="8454" width="11.7109375" style="32" bestFit="1" customWidth="1"/>
    <col min="8455" max="8700" width="9.140625" style="32"/>
    <col min="8701" max="8701" width="7.140625" style="32" customWidth="1"/>
    <col min="8702" max="8702" width="20.85546875" style="32" customWidth="1"/>
    <col min="8703" max="8703" width="41.28515625" style="32" customWidth="1"/>
    <col min="8704" max="8704" width="10.5703125" style="32" customWidth="1"/>
    <col min="8705" max="8706" width="10.7109375" style="32" customWidth="1"/>
    <col min="8707" max="8707" width="10.85546875" style="32" customWidth="1"/>
    <col min="8708" max="8709" width="9.140625" style="32"/>
    <col min="8710" max="8710" width="11.7109375" style="32" bestFit="1" customWidth="1"/>
    <col min="8711" max="8956" width="9.140625" style="32"/>
    <col min="8957" max="8957" width="7.140625" style="32" customWidth="1"/>
    <col min="8958" max="8958" width="20.85546875" style="32" customWidth="1"/>
    <col min="8959" max="8959" width="41.28515625" style="32" customWidth="1"/>
    <col min="8960" max="8960" width="10.5703125" style="32" customWidth="1"/>
    <col min="8961" max="8962" width="10.7109375" style="32" customWidth="1"/>
    <col min="8963" max="8963" width="10.85546875" style="32" customWidth="1"/>
    <col min="8964" max="8965" width="9.140625" style="32"/>
    <col min="8966" max="8966" width="11.7109375" style="32" bestFit="1" customWidth="1"/>
    <col min="8967" max="9212" width="9.140625" style="32"/>
    <col min="9213" max="9213" width="7.140625" style="32" customWidth="1"/>
    <col min="9214" max="9214" width="20.85546875" style="32" customWidth="1"/>
    <col min="9215" max="9215" width="41.28515625" style="32" customWidth="1"/>
    <col min="9216" max="9216" width="10.5703125" style="32" customWidth="1"/>
    <col min="9217" max="9218" width="10.7109375" style="32" customWidth="1"/>
    <col min="9219" max="9219" width="10.85546875" style="32" customWidth="1"/>
    <col min="9220" max="9221" width="9.140625" style="32"/>
    <col min="9222" max="9222" width="11.7109375" style="32" bestFit="1" customWidth="1"/>
    <col min="9223" max="9468" width="9.140625" style="32"/>
    <col min="9469" max="9469" width="7.140625" style="32" customWidth="1"/>
    <col min="9470" max="9470" width="20.85546875" style="32" customWidth="1"/>
    <col min="9471" max="9471" width="41.28515625" style="32" customWidth="1"/>
    <col min="9472" max="9472" width="10.5703125" style="32" customWidth="1"/>
    <col min="9473" max="9474" width="10.7109375" style="32" customWidth="1"/>
    <col min="9475" max="9475" width="10.85546875" style="32" customWidth="1"/>
    <col min="9476" max="9477" width="9.140625" style="32"/>
    <col min="9478" max="9478" width="11.7109375" style="32" bestFit="1" customWidth="1"/>
    <col min="9479" max="9724" width="9.140625" style="32"/>
    <col min="9725" max="9725" width="7.140625" style="32" customWidth="1"/>
    <col min="9726" max="9726" width="20.85546875" style="32" customWidth="1"/>
    <col min="9727" max="9727" width="41.28515625" style="32" customWidth="1"/>
    <col min="9728" max="9728" width="10.5703125" style="32" customWidth="1"/>
    <col min="9729" max="9730" width="10.7109375" style="32" customWidth="1"/>
    <col min="9731" max="9731" width="10.85546875" style="32" customWidth="1"/>
    <col min="9732" max="9733" width="9.140625" style="32"/>
    <col min="9734" max="9734" width="11.7109375" style="32" bestFit="1" customWidth="1"/>
    <col min="9735" max="9980" width="9.140625" style="32"/>
    <col min="9981" max="9981" width="7.140625" style="32" customWidth="1"/>
    <col min="9982" max="9982" width="20.85546875" style="32" customWidth="1"/>
    <col min="9983" max="9983" width="41.28515625" style="32" customWidth="1"/>
    <col min="9984" max="9984" width="10.5703125" style="32" customWidth="1"/>
    <col min="9985" max="9986" width="10.7109375" style="32" customWidth="1"/>
    <col min="9987" max="9987" width="10.85546875" style="32" customWidth="1"/>
    <col min="9988" max="9989" width="9.140625" style="32"/>
    <col min="9990" max="9990" width="11.7109375" style="32" bestFit="1" customWidth="1"/>
    <col min="9991" max="10236" width="9.140625" style="32"/>
    <col min="10237" max="10237" width="7.140625" style="32" customWidth="1"/>
    <col min="10238" max="10238" width="20.85546875" style="32" customWidth="1"/>
    <col min="10239" max="10239" width="41.28515625" style="32" customWidth="1"/>
    <col min="10240" max="10240" width="10.5703125" style="32" customWidth="1"/>
    <col min="10241" max="10242" width="10.7109375" style="32" customWidth="1"/>
    <col min="10243" max="10243" width="10.85546875" style="32" customWidth="1"/>
    <col min="10244" max="10245" width="9.140625" style="32"/>
    <col min="10246" max="10246" width="11.7109375" style="32" bestFit="1" customWidth="1"/>
    <col min="10247" max="10492" width="9.140625" style="32"/>
    <col min="10493" max="10493" width="7.140625" style="32" customWidth="1"/>
    <col min="10494" max="10494" width="20.85546875" style="32" customWidth="1"/>
    <col min="10495" max="10495" width="41.28515625" style="32" customWidth="1"/>
    <col min="10496" max="10496" width="10.5703125" style="32" customWidth="1"/>
    <col min="10497" max="10498" width="10.7109375" style="32" customWidth="1"/>
    <col min="10499" max="10499" width="10.85546875" style="32" customWidth="1"/>
    <col min="10500" max="10501" width="9.140625" style="32"/>
    <col min="10502" max="10502" width="11.7109375" style="32" bestFit="1" customWidth="1"/>
    <col min="10503" max="10748" width="9.140625" style="32"/>
    <col min="10749" max="10749" width="7.140625" style="32" customWidth="1"/>
    <col min="10750" max="10750" width="20.85546875" style="32" customWidth="1"/>
    <col min="10751" max="10751" width="41.28515625" style="32" customWidth="1"/>
    <col min="10752" max="10752" width="10.5703125" style="32" customWidth="1"/>
    <col min="10753" max="10754" width="10.7109375" style="32" customWidth="1"/>
    <col min="10755" max="10755" width="10.85546875" style="32" customWidth="1"/>
    <col min="10756" max="10757" width="9.140625" style="32"/>
    <col min="10758" max="10758" width="11.7109375" style="32" bestFit="1" customWidth="1"/>
    <col min="10759" max="11004" width="9.140625" style="32"/>
    <col min="11005" max="11005" width="7.140625" style="32" customWidth="1"/>
    <col min="11006" max="11006" width="20.85546875" style="32" customWidth="1"/>
    <col min="11007" max="11007" width="41.28515625" style="32" customWidth="1"/>
    <col min="11008" max="11008" width="10.5703125" style="32" customWidth="1"/>
    <col min="11009" max="11010" width="10.7109375" style="32" customWidth="1"/>
    <col min="11011" max="11011" width="10.85546875" style="32" customWidth="1"/>
    <col min="11012" max="11013" width="9.140625" style="32"/>
    <col min="11014" max="11014" width="11.7109375" style="32" bestFit="1" customWidth="1"/>
    <col min="11015" max="11260" width="9.140625" style="32"/>
    <col min="11261" max="11261" width="7.140625" style="32" customWidth="1"/>
    <col min="11262" max="11262" width="20.85546875" style="32" customWidth="1"/>
    <col min="11263" max="11263" width="41.28515625" style="32" customWidth="1"/>
    <col min="11264" max="11264" width="10.5703125" style="32" customWidth="1"/>
    <col min="11265" max="11266" width="10.7109375" style="32" customWidth="1"/>
    <col min="11267" max="11267" width="10.85546875" style="32" customWidth="1"/>
    <col min="11268" max="11269" width="9.140625" style="32"/>
    <col min="11270" max="11270" width="11.7109375" style="32" bestFit="1" customWidth="1"/>
    <col min="11271" max="11516" width="9.140625" style="32"/>
    <col min="11517" max="11517" width="7.140625" style="32" customWidth="1"/>
    <col min="11518" max="11518" width="20.85546875" style="32" customWidth="1"/>
    <col min="11519" max="11519" width="41.28515625" style="32" customWidth="1"/>
    <col min="11520" max="11520" width="10.5703125" style="32" customWidth="1"/>
    <col min="11521" max="11522" width="10.7109375" style="32" customWidth="1"/>
    <col min="11523" max="11523" width="10.85546875" style="32" customWidth="1"/>
    <col min="11524" max="11525" width="9.140625" style="32"/>
    <col min="11526" max="11526" width="11.7109375" style="32" bestFit="1" customWidth="1"/>
    <col min="11527" max="11772" width="9.140625" style="32"/>
    <col min="11773" max="11773" width="7.140625" style="32" customWidth="1"/>
    <col min="11774" max="11774" width="20.85546875" style="32" customWidth="1"/>
    <col min="11775" max="11775" width="41.28515625" style="32" customWidth="1"/>
    <col min="11776" max="11776" width="10.5703125" style="32" customWidth="1"/>
    <col min="11777" max="11778" width="10.7109375" style="32" customWidth="1"/>
    <col min="11779" max="11779" width="10.85546875" style="32" customWidth="1"/>
    <col min="11780" max="11781" width="9.140625" style="32"/>
    <col min="11782" max="11782" width="11.7109375" style="32" bestFit="1" customWidth="1"/>
    <col min="11783" max="12028" width="9.140625" style="32"/>
    <col min="12029" max="12029" width="7.140625" style="32" customWidth="1"/>
    <col min="12030" max="12030" width="20.85546875" style="32" customWidth="1"/>
    <col min="12031" max="12031" width="41.28515625" style="32" customWidth="1"/>
    <col min="12032" max="12032" width="10.5703125" style="32" customWidth="1"/>
    <col min="12033" max="12034" width="10.7109375" style="32" customWidth="1"/>
    <col min="12035" max="12035" width="10.85546875" style="32" customWidth="1"/>
    <col min="12036" max="12037" width="9.140625" style="32"/>
    <col min="12038" max="12038" width="11.7109375" style="32" bestFit="1" customWidth="1"/>
    <col min="12039" max="12284" width="9.140625" style="32"/>
    <col min="12285" max="12285" width="7.140625" style="32" customWidth="1"/>
    <col min="12286" max="12286" width="20.85546875" style="32" customWidth="1"/>
    <col min="12287" max="12287" width="41.28515625" style="32" customWidth="1"/>
    <col min="12288" max="12288" width="10.5703125" style="32" customWidth="1"/>
    <col min="12289" max="12290" width="10.7109375" style="32" customWidth="1"/>
    <col min="12291" max="12291" width="10.85546875" style="32" customWidth="1"/>
    <col min="12292" max="12293" width="9.140625" style="32"/>
    <col min="12294" max="12294" width="11.7109375" style="32" bestFit="1" customWidth="1"/>
    <col min="12295" max="12540" width="9.140625" style="32"/>
    <col min="12541" max="12541" width="7.140625" style="32" customWidth="1"/>
    <col min="12542" max="12542" width="20.85546875" style="32" customWidth="1"/>
    <col min="12543" max="12543" width="41.28515625" style="32" customWidth="1"/>
    <col min="12544" max="12544" width="10.5703125" style="32" customWidth="1"/>
    <col min="12545" max="12546" width="10.7109375" style="32" customWidth="1"/>
    <col min="12547" max="12547" width="10.85546875" style="32" customWidth="1"/>
    <col min="12548" max="12549" width="9.140625" style="32"/>
    <col min="12550" max="12550" width="11.7109375" style="32" bestFit="1" customWidth="1"/>
    <col min="12551" max="12796" width="9.140625" style="32"/>
    <col min="12797" max="12797" width="7.140625" style="32" customWidth="1"/>
    <col min="12798" max="12798" width="20.85546875" style="32" customWidth="1"/>
    <col min="12799" max="12799" width="41.28515625" style="32" customWidth="1"/>
    <col min="12800" max="12800" width="10.5703125" style="32" customWidth="1"/>
    <col min="12801" max="12802" width="10.7109375" style="32" customWidth="1"/>
    <col min="12803" max="12803" width="10.85546875" style="32" customWidth="1"/>
    <col min="12804" max="12805" width="9.140625" style="32"/>
    <col min="12806" max="12806" width="11.7109375" style="32" bestFit="1" customWidth="1"/>
    <col min="12807" max="13052" width="9.140625" style="32"/>
    <col min="13053" max="13053" width="7.140625" style="32" customWidth="1"/>
    <col min="13054" max="13054" width="20.85546875" style="32" customWidth="1"/>
    <col min="13055" max="13055" width="41.28515625" style="32" customWidth="1"/>
    <col min="13056" max="13056" width="10.5703125" style="32" customWidth="1"/>
    <col min="13057" max="13058" width="10.7109375" style="32" customWidth="1"/>
    <col min="13059" max="13059" width="10.85546875" style="32" customWidth="1"/>
    <col min="13060" max="13061" width="9.140625" style="32"/>
    <col min="13062" max="13062" width="11.7109375" style="32" bestFit="1" customWidth="1"/>
    <col min="13063" max="13308" width="9.140625" style="32"/>
    <col min="13309" max="13309" width="7.140625" style="32" customWidth="1"/>
    <col min="13310" max="13310" width="20.85546875" style="32" customWidth="1"/>
    <col min="13311" max="13311" width="41.28515625" style="32" customWidth="1"/>
    <col min="13312" max="13312" width="10.5703125" style="32" customWidth="1"/>
    <col min="13313" max="13314" width="10.7109375" style="32" customWidth="1"/>
    <col min="13315" max="13315" width="10.85546875" style="32" customWidth="1"/>
    <col min="13316" max="13317" width="9.140625" style="32"/>
    <col min="13318" max="13318" width="11.7109375" style="32" bestFit="1" customWidth="1"/>
    <col min="13319" max="13564" width="9.140625" style="32"/>
    <col min="13565" max="13565" width="7.140625" style="32" customWidth="1"/>
    <col min="13566" max="13566" width="20.85546875" style="32" customWidth="1"/>
    <col min="13567" max="13567" width="41.28515625" style="32" customWidth="1"/>
    <col min="13568" max="13568" width="10.5703125" style="32" customWidth="1"/>
    <col min="13569" max="13570" width="10.7109375" style="32" customWidth="1"/>
    <col min="13571" max="13571" width="10.85546875" style="32" customWidth="1"/>
    <col min="13572" max="13573" width="9.140625" style="32"/>
    <col min="13574" max="13574" width="11.7109375" style="32" bestFit="1" customWidth="1"/>
    <col min="13575" max="13820" width="9.140625" style="32"/>
    <col min="13821" max="13821" width="7.140625" style="32" customWidth="1"/>
    <col min="13822" max="13822" width="20.85546875" style="32" customWidth="1"/>
    <col min="13823" max="13823" width="41.28515625" style="32" customWidth="1"/>
    <col min="13824" max="13824" width="10.5703125" style="32" customWidth="1"/>
    <col min="13825" max="13826" width="10.7109375" style="32" customWidth="1"/>
    <col min="13827" max="13827" width="10.85546875" style="32" customWidth="1"/>
    <col min="13828" max="13829" width="9.140625" style="32"/>
    <col min="13830" max="13830" width="11.7109375" style="32" bestFit="1" customWidth="1"/>
    <col min="13831" max="14076" width="9.140625" style="32"/>
    <col min="14077" max="14077" width="7.140625" style="32" customWidth="1"/>
    <col min="14078" max="14078" width="20.85546875" style="32" customWidth="1"/>
    <col min="14079" max="14079" width="41.28515625" style="32" customWidth="1"/>
    <col min="14080" max="14080" width="10.5703125" style="32" customWidth="1"/>
    <col min="14081" max="14082" width="10.7109375" style="32" customWidth="1"/>
    <col min="14083" max="14083" width="10.85546875" style="32" customWidth="1"/>
    <col min="14084" max="14085" width="9.140625" style="32"/>
    <col min="14086" max="14086" width="11.7109375" style="32" bestFit="1" customWidth="1"/>
    <col min="14087" max="14332" width="9.140625" style="32"/>
    <col min="14333" max="14333" width="7.140625" style="32" customWidth="1"/>
    <col min="14334" max="14334" width="20.85546875" style="32" customWidth="1"/>
    <col min="14335" max="14335" width="41.28515625" style="32" customWidth="1"/>
    <col min="14336" max="14336" width="10.5703125" style="32" customWidth="1"/>
    <col min="14337" max="14338" width="10.7109375" style="32" customWidth="1"/>
    <col min="14339" max="14339" width="10.85546875" style="32" customWidth="1"/>
    <col min="14340" max="14341" width="9.140625" style="32"/>
    <col min="14342" max="14342" width="11.7109375" style="32" bestFit="1" customWidth="1"/>
    <col min="14343" max="14588" width="9.140625" style="32"/>
    <col min="14589" max="14589" width="7.140625" style="32" customWidth="1"/>
    <col min="14590" max="14590" width="20.85546875" style="32" customWidth="1"/>
    <col min="14591" max="14591" width="41.28515625" style="32" customWidth="1"/>
    <col min="14592" max="14592" width="10.5703125" style="32" customWidth="1"/>
    <col min="14593" max="14594" width="10.7109375" style="32" customWidth="1"/>
    <col min="14595" max="14595" width="10.85546875" style="32" customWidth="1"/>
    <col min="14596" max="14597" width="9.140625" style="32"/>
    <col min="14598" max="14598" width="11.7109375" style="32" bestFit="1" customWidth="1"/>
    <col min="14599" max="14844" width="9.140625" style="32"/>
    <col min="14845" max="14845" width="7.140625" style="32" customWidth="1"/>
    <col min="14846" max="14846" width="20.85546875" style="32" customWidth="1"/>
    <col min="14847" max="14847" width="41.28515625" style="32" customWidth="1"/>
    <col min="14848" max="14848" width="10.5703125" style="32" customWidth="1"/>
    <col min="14849" max="14850" width="10.7109375" style="32" customWidth="1"/>
    <col min="14851" max="14851" width="10.85546875" style="32" customWidth="1"/>
    <col min="14852" max="14853" width="9.140625" style="32"/>
    <col min="14854" max="14854" width="11.7109375" style="32" bestFit="1" customWidth="1"/>
    <col min="14855" max="15100" width="9.140625" style="32"/>
    <col min="15101" max="15101" width="7.140625" style="32" customWidth="1"/>
    <col min="15102" max="15102" width="20.85546875" style="32" customWidth="1"/>
    <col min="15103" max="15103" width="41.28515625" style="32" customWidth="1"/>
    <col min="15104" max="15104" width="10.5703125" style="32" customWidth="1"/>
    <col min="15105" max="15106" width="10.7109375" style="32" customWidth="1"/>
    <col min="15107" max="15107" width="10.85546875" style="32" customWidth="1"/>
    <col min="15108" max="15109" width="9.140625" style="32"/>
    <col min="15110" max="15110" width="11.7109375" style="32" bestFit="1" customWidth="1"/>
    <col min="15111" max="15356" width="9.140625" style="32"/>
    <col min="15357" max="15357" width="7.140625" style="32" customWidth="1"/>
    <col min="15358" max="15358" width="20.85546875" style="32" customWidth="1"/>
    <col min="15359" max="15359" width="41.28515625" style="32" customWidth="1"/>
    <col min="15360" max="15360" width="10.5703125" style="32" customWidth="1"/>
    <col min="15361" max="15362" width="10.7109375" style="32" customWidth="1"/>
    <col min="15363" max="15363" width="10.85546875" style="32" customWidth="1"/>
    <col min="15364" max="15365" width="9.140625" style="32"/>
    <col min="15366" max="15366" width="11.7109375" style="32" bestFit="1" customWidth="1"/>
    <col min="15367" max="15612" width="9.140625" style="32"/>
    <col min="15613" max="15613" width="7.140625" style="32" customWidth="1"/>
    <col min="15614" max="15614" width="20.85546875" style="32" customWidth="1"/>
    <col min="15615" max="15615" width="41.28515625" style="32" customWidth="1"/>
    <col min="15616" max="15616" width="10.5703125" style="32" customWidth="1"/>
    <col min="15617" max="15618" width="10.7109375" style="32" customWidth="1"/>
    <col min="15619" max="15619" width="10.85546875" style="32" customWidth="1"/>
    <col min="15620" max="15621" width="9.140625" style="32"/>
    <col min="15622" max="15622" width="11.7109375" style="32" bestFit="1" customWidth="1"/>
    <col min="15623" max="15868" width="9.140625" style="32"/>
    <col min="15869" max="15869" width="7.140625" style="32" customWidth="1"/>
    <col min="15870" max="15870" width="20.85546875" style="32" customWidth="1"/>
    <col min="15871" max="15871" width="41.28515625" style="32" customWidth="1"/>
    <col min="15872" max="15872" width="10.5703125" style="32" customWidth="1"/>
    <col min="15873" max="15874" width="10.7109375" style="32" customWidth="1"/>
    <col min="15875" max="15875" width="10.85546875" style="32" customWidth="1"/>
    <col min="15876" max="15877" width="9.140625" style="32"/>
    <col min="15878" max="15878" width="11.7109375" style="32" bestFit="1" customWidth="1"/>
    <col min="15879" max="16124" width="9.140625" style="32"/>
    <col min="16125" max="16125" width="7.140625" style="32" customWidth="1"/>
    <col min="16126" max="16126" width="20.85546875" style="32" customWidth="1"/>
    <col min="16127" max="16127" width="41.28515625" style="32" customWidth="1"/>
    <col min="16128" max="16128" width="10.5703125" style="32" customWidth="1"/>
    <col min="16129" max="16130" width="10.7109375" style="32" customWidth="1"/>
    <col min="16131" max="16131" width="10.85546875" style="32" customWidth="1"/>
    <col min="16132" max="16133" width="9.140625" style="32"/>
    <col min="16134" max="16134" width="11.7109375" style="32" bestFit="1" customWidth="1"/>
    <col min="16135" max="16384" width="9.140625" style="32"/>
  </cols>
  <sheetData>
    <row r="1" spans="1:8" s="147" customFormat="1" ht="15.75" x14ac:dyDescent="0.25">
      <c r="B1" s="211" t="s">
        <v>302</v>
      </c>
      <c r="C1" s="211"/>
      <c r="D1" s="211"/>
      <c r="E1" s="155"/>
      <c r="F1" s="155"/>
    </row>
    <row r="2" spans="1:8" s="147" customFormat="1" ht="15.75" x14ac:dyDescent="0.25">
      <c r="B2" s="211" t="s">
        <v>303</v>
      </c>
      <c r="C2" s="211"/>
      <c r="D2" s="211"/>
      <c r="E2" s="155"/>
      <c r="F2" s="155"/>
    </row>
    <row r="3" spans="1:8" s="147" customFormat="1" ht="15.75" x14ac:dyDescent="0.25">
      <c r="B3" s="211" t="s">
        <v>301</v>
      </c>
      <c r="C3" s="211"/>
      <c r="D3" s="211"/>
      <c r="E3" s="155"/>
      <c r="F3" s="155"/>
    </row>
    <row r="4" spans="1:8" s="147" customFormat="1" ht="15.75" x14ac:dyDescent="0.25">
      <c r="B4" s="207" t="s">
        <v>366</v>
      </c>
      <c r="C4" s="207"/>
      <c r="D4" s="207"/>
      <c r="E4" s="155"/>
      <c r="F4" s="155"/>
    </row>
    <row r="5" spans="1:8" x14ac:dyDescent="0.2">
      <c r="A5" s="142"/>
      <c r="B5" s="69"/>
      <c r="C5" s="156"/>
      <c r="D5" s="156"/>
      <c r="E5" s="156"/>
      <c r="F5" s="156"/>
      <c r="G5" s="142"/>
      <c r="H5" s="7"/>
    </row>
    <row r="6" spans="1:8" x14ac:dyDescent="0.2">
      <c r="A6" s="203" t="s">
        <v>267</v>
      </c>
      <c r="B6" s="203"/>
      <c r="C6" s="203"/>
      <c r="D6" s="156"/>
      <c r="E6" s="156"/>
      <c r="F6" s="156"/>
      <c r="G6" s="142"/>
      <c r="H6" s="7"/>
    </row>
    <row r="7" spans="1:8" x14ac:dyDescent="0.2">
      <c r="A7" s="206" t="s">
        <v>268</v>
      </c>
      <c r="B7" s="206"/>
      <c r="C7" s="206"/>
    </row>
    <row r="8" spans="1:8" ht="14.25" customHeight="1" x14ac:dyDescent="0.2">
      <c r="A8" s="143"/>
      <c r="B8" s="143" t="s">
        <v>367</v>
      </c>
      <c r="C8" s="143"/>
    </row>
    <row r="9" spans="1:8" x14ac:dyDescent="0.2">
      <c r="A9" s="33"/>
      <c r="B9" s="210"/>
      <c r="C9" s="210"/>
    </row>
    <row r="10" spans="1:8" ht="25.5" x14ac:dyDescent="0.2">
      <c r="A10" s="31" t="s">
        <v>80</v>
      </c>
      <c r="B10" s="31" t="s">
        <v>126</v>
      </c>
      <c r="C10" s="71" t="s">
        <v>368</v>
      </c>
      <c r="D10" s="84" t="s">
        <v>369</v>
      </c>
    </row>
    <row r="11" spans="1:8" x14ac:dyDescent="0.2">
      <c r="A11" s="34" t="s">
        <v>127</v>
      </c>
      <c r="B11" s="34" t="s">
        <v>128</v>
      </c>
      <c r="C11" s="72">
        <f>C12+C76</f>
        <v>43166260.859999999</v>
      </c>
      <c r="D11" s="93">
        <f>D12+D76</f>
        <v>40906260.859999999</v>
      </c>
      <c r="E11" s="36"/>
    </row>
    <row r="12" spans="1:8" x14ac:dyDescent="0.2">
      <c r="A12" s="37" t="s">
        <v>129</v>
      </c>
      <c r="B12" s="37" t="s">
        <v>130</v>
      </c>
      <c r="C12" s="73">
        <f>C13+C19+C29+C37+C44+C62+C66+C71+C25+C55</f>
        <v>36706800</v>
      </c>
      <c r="D12" s="85">
        <f>D13+D19+D29+D37+D44+D62+D66+D71+D25+D55</f>
        <v>37748600</v>
      </c>
    </row>
    <row r="13" spans="1:8" x14ac:dyDescent="0.2">
      <c r="A13" s="39" t="s">
        <v>131</v>
      </c>
      <c r="B13" s="39" t="s">
        <v>132</v>
      </c>
      <c r="C13" s="74">
        <f>C14</f>
        <v>14095300</v>
      </c>
      <c r="D13" s="86">
        <f>D14</f>
        <v>15025500</v>
      </c>
    </row>
    <row r="14" spans="1:8" x14ac:dyDescent="0.2">
      <c r="A14" s="41" t="s">
        <v>133</v>
      </c>
      <c r="B14" s="41" t="s">
        <v>30</v>
      </c>
      <c r="C14" s="75">
        <f>SUM(C15:C18)</f>
        <v>14095300</v>
      </c>
      <c r="D14" s="87">
        <f>SUM(D15:D18)</f>
        <v>15025500</v>
      </c>
    </row>
    <row r="15" spans="1:8" ht="89.25" x14ac:dyDescent="0.2">
      <c r="A15" s="41" t="s">
        <v>134</v>
      </c>
      <c r="B15" s="41" t="s">
        <v>135</v>
      </c>
      <c r="C15" s="76">
        <v>13994608</v>
      </c>
      <c r="D15" s="88">
        <v>14918162</v>
      </c>
    </row>
    <row r="16" spans="1:8" ht="114.75" x14ac:dyDescent="0.2">
      <c r="A16" s="41" t="s">
        <v>136</v>
      </c>
      <c r="B16" s="41" t="s">
        <v>137</v>
      </c>
      <c r="C16" s="76">
        <v>52873</v>
      </c>
      <c r="D16" s="88">
        <v>56363</v>
      </c>
      <c r="E16" s="70"/>
      <c r="F16" s="36"/>
    </row>
    <row r="17" spans="1:6" ht="51" x14ac:dyDescent="0.2">
      <c r="A17" s="41" t="s">
        <v>138</v>
      </c>
      <c r="B17" s="41" t="s">
        <v>139</v>
      </c>
      <c r="C17" s="76">
        <v>47819</v>
      </c>
      <c r="D17" s="88">
        <v>50975</v>
      </c>
      <c r="E17" s="70"/>
      <c r="F17" s="36"/>
    </row>
    <row r="18" spans="1:6" ht="102" x14ac:dyDescent="0.2">
      <c r="A18" s="44" t="s">
        <v>140</v>
      </c>
      <c r="B18" s="41" t="s">
        <v>141</v>
      </c>
      <c r="C18" s="76"/>
      <c r="D18" s="88"/>
      <c r="E18" s="70"/>
      <c r="F18" s="36"/>
    </row>
    <row r="19" spans="1:6" ht="38.25" x14ac:dyDescent="0.2">
      <c r="A19" s="39" t="s">
        <v>144</v>
      </c>
      <c r="B19" s="39" t="s">
        <v>145</v>
      </c>
      <c r="C19" s="74">
        <f>C20</f>
        <v>2729500</v>
      </c>
      <c r="D19" s="86">
        <f>D20</f>
        <v>2841100</v>
      </c>
    </row>
    <row r="20" spans="1:6" ht="38.25" x14ac:dyDescent="0.2">
      <c r="A20" s="44" t="s">
        <v>146</v>
      </c>
      <c r="B20" s="44" t="s">
        <v>147</v>
      </c>
      <c r="C20" s="80">
        <f>SUM(C21:C24)</f>
        <v>2729500</v>
      </c>
      <c r="D20" s="92">
        <f>SUM(D21:D24)</f>
        <v>2841100</v>
      </c>
    </row>
    <row r="21" spans="1:6" ht="76.5" x14ac:dyDescent="0.2">
      <c r="A21" s="41" t="s">
        <v>148</v>
      </c>
      <c r="B21" s="45" t="s">
        <v>26</v>
      </c>
      <c r="C21" s="76">
        <v>1164400</v>
      </c>
      <c r="D21" s="88">
        <v>1212000</v>
      </c>
    </row>
    <row r="22" spans="1:6" ht="102" x14ac:dyDescent="0.2">
      <c r="A22" s="46" t="s">
        <v>149</v>
      </c>
      <c r="B22" s="47" t="s">
        <v>27</v>
      </c>
      <c r="C22" s="76">
        <v>89300</v>
      </c>
      <c r="D22" s="88">
        <v>93000</v>
      </c>
    </row>
    <row r="23" spans="1:6" ht="76.5" x14ac:dyDescent="0.2">
      <c r="A23" s="41" t="s">
        <v>150</v>
      </c>
      <c r="B23" s="45" t="s">
        <v>28</v>
      </c>
      <c r="C23" s="76">
        <v>1475800</v>
      </c>
      <c r="D23" s="88">
        <v>1536100</v>
      </c>
    </row>
    <row r="24" spans="1:6" ht="76.5" x14ac:dyDescent="0.2">
      <c r="A24" s="48" t="s">
        <v>151</v>
      </c>
      <c r="B24" s="49" t="s">
        <v>29</v>
      </c>
      <c r="C24" s="76"/>
      <c r="D24" s="88"/>
    </row>
    <row r="25" spans="1:6" x14ac:dyDescent="0.2">
      <c r="A25" s="50" t="s">
        <v>152</v>
      </c>
      <c r="B25" s="50" t="s">
        <v>142</v>
      </c>
      <c r="C25" s="77">
        <f>C26</f>
        <v>140000</v>
      </c>
      <c r="D25" s="89">
        <f>D26</f>
        <v>140000</v>
      </c>
    </row>
    <row r="26" spans="1:6" x14ac:dyDescent="0.2">
      <c r="A26" s="44" t="s">
        <v>153</v>
      </c>
      <c r="B26" s="44" t="s">
        <v>31</v>
      </c>
      <c r="C26" s="76">
        <f>SUM(C27:C28)</f>
        <v>140000</v>
      </c>
      <c r="D26" s="88">
        <f>SUM(D27:D28)</f>
        <v>140000</v>
      </c>
    </row>
    <row r="27" spans="1:6" x14ac:dyDescent="0.2">
      <c r="A27" s="44" t="s">
        <v>357</v>
      </c>
      <c r="B27" s="44" t="s">
        <v>31</v>
      </c>
      <c r="C27" s="76">
        <v>140000</v>
      </c>
      <c r="D27" s="88">
        <v>140000</v>
      </c>
    </row>
    <row r="28" spans="1:6" ht="38.25" hidden="1" x14ac:dyDescent="0.2">
      <c r="A28" s="44" t="s">
        <v>154</v>
      </c>
      <c r="B28" s="44" t="s">
        <v>143</v>
      </c>
      <c r="C28" s="76"/>
      <c r="D28" s="88"/>
    </row>
    <row r="29" spans="1:6" x14ac:dyDescent="0.2">
      <c r="A29" s="52" t="s">
        <v>155</v>
      </c>
      <c r="B29" s="52" t="s">
        <v>156</v>
      </c>
      <c r="C29" s="74">
        <f>C32+C30</f>
        <v>16313000</v>
      </c>
      <c r="D29" s="86">
        <f>D32+D30</f>
        <v>16313000</v>
      </c>
    </row>
    <row r="30" spans="1:6" x14ac:dyDescent="0.2">
      <c r="A30" s="41" t="s">
        <v>157</v>
      </c>
      <c r="B30" s="41" t="s">
        <v>158</v>
      </c>
      <c r="C30" s="75">
        <f>C31</f>
        <v>3800000</v>
      </c>
      <c r="D30" s="87">
        <f>D31</f>
        <v>3800000</v>
      </c>
      <c r="E30" s="70"/>
      <c r="F30" s="36"/>
    </row>
    <row r="31" spans="1:6" ht="51" x14ac:dyDescent="0.2">
      <c r="A31" s="41" t="s">
        <v>159</v>
      </c>
      <c r="B31" s="41" t="s">
        <v>63</v>
      </c>
      <c r="C31" s="76">
        <v>3800000</v>
      </c>
      <c r="D31" s="88">
        <v>3800000</v>
      </c>
    </row>
    <row r="32" spans="1:6" x14ac:dyDescent="0.2">
      <c r="A32" s="41" t="s">
        <v>160</v>
      </c>
      <c r="B32" s="41" t="s">
        <v>161</v>
      </c>
      <c r="C32" s="75">
        <f>C33+C35</f>
        <v>12513000</v>
      </c>
      <c r="D32" s="87">
        <f>D33+D35</f>
        <v>12513000</v>
      </c>
    </row>
    <row r="33" spans="1:6" x14ac:dyDescent="0.2">
      <c r="A33" s="41" t="s">
        <v>162</v>
      </c>
      <c r="B33" s="41" t="s">
        <v>163</v>
      </c>
      <c r="C33" s="75">
        <f>C34</f>
        <v>7534000</v>
      </c>
      <c r="D33" s="87">
        <f>D34</f>
        <v>7534000</v>
      </c>
      <c r="F33" s="36"/>
    </row>
    <row r="34" spans="1:6" ht="38.25" x14ac:dyDescent="0.2">
      <c r="A34" s="41" t="s">
        <v>164</v>
      </c>
      <c r="B34" s="53" t="s">
        <v>165</v>
      </c>
      <c r="C34" s="76">
        <v>7534000</v>
      </c>
      <c r="D34" s="88">
        <v>7534000</v>
      </c>
    </row>
    <row r="35" spans="1:6" x14ac:dyDescent="0.2">
      <c r="A35" s="41" t="s">
        <v>166</v>
      </c>
      <c r="B35" s="41" t="s">
        <v>167</v>
      </c>
      <c r="C35" s="75">
        <f>C36</f>
        <v>4979000</v>
      </c>
      <c r="D35" s="87">
        <f>D36</f>
        <v>4979000</v>
      </c>
    </row>
    <row r="36" spans="1:6" ht="51" x14ac:dyDescent="0.2">
      <c r="A36" s="41" t="s">
        <v>168</v>
      </c>
      <c r="B36" s="54" t="s">
        <v>169</v>
      </c>
      <c r="C36" s="76">
        <v>4979000</v>
      </c>
      <c r="D36" s="88">
        <v>4979000</v>
      </c>
    </row>
    <row r="37" spans="1:6" hidden="1" x14ac:dyDescent="0.2">
      <c r="A37" s="39" t="s">
        <v>170</v>
      </c>
      <c r="B37" s="39" t="s">
        <v>171</v>
      </c>
      <c r="C37" s="74">
        <f t="shared" ref="C37:D38" si="0">C38</f>
        <v>0</v>
      </c>
      <c r="D37" s="86">
        <f t="shared" si="0"/>
        <v>0</v>
      </c>
    </row>
    <row r="38" spans="1:6" ht="51" hidden="1" x14ac:dyDescent="0.2">
      <c r="A38" s="41" t="s">
        <v>172</v>
      </c>
      <c r="B38" s="41" t="s">
        <v>173</v>
      </c>
      <c r="C38" s="75">
        <f t="shared" si="0"/>
        <v>0</v>
      </c>
      <c r="D38" s="87">
        <f t="shared" si="0"/>
        <v>0</v>
      </c>
    </row>
    <row r="39" spans="1:6" ht="89.25" hidden="1" x14ac:dyDescent="0.2">
      <c r="A39" s="41" t="s">
        <v>174</v>
      </c>
      <c r="B39" s="41" t="s">
        <v>175</v>
      </c>
      <c r="C39" s="76"/>
      <c r="D39" s="88"/>
    </row>
    <row r="40" spans="1:6" ht="38.25" hidden="1" x14ac:dyDescent="0.2">
      <c r="A40" s="39" t="s">
        <v>176</v>
      </c>
      <c r="B40" s="39" t="s">
        <v>177</v>
      </c>
      <c r="C40" s="74">
        <f t="shared" ref="C40:D42" si="1">C41</f>
        <v>0</v>
      </c>
      <c r="D40" s="86">
        <f t="shared" si="1"/>
        <v>0</v>
      </c>
    </row>
    <row r="41" spans="1:6" hidden="1" x14ac:dyDescent="0.2">
      <c r="A41" s="41" t="s">
        <v>178</v>
      </c>
      <c r="B41" s="41" t="s">
        <v>179</v>
      </c>
      <c r="C41" s="75">
        <f t="shared" si="1"/>
        <v>0</v>
      </c>
      <c r="D41" s="87">
        <f t="shared" si="1"/>
        <v>0</v>
      </c>
    </row>
    <row r="42" spans="1:6" ht="25.5" hidden="1" x14ac:dyDescent="0.2">
      <c r="A42" s="41" t="s">
        <v>180</v>
      </c>
      <c r="B42" s="41" t="s">
        <v>181</v>
      </c>
      <c r="C42" s="75">
        <f t="shared" si="1"/>
        <v>0</v>
      </c>
      <c r="D42" s="87">
        <f t="shared" si="1"/>
        <v>0</v>
      </c>
    </row>
    <row r="43" spans="1:6" ht="38.25" hidden="1" x14ac:dyDescent="0.2">
      <c r="A43" s="41" t="s">
        <v>182</v>
      </c>
      <c r="B43" s="41" t="s">
        <v>183</v>
      </c>
      <c r="C43" s="76"/>
      <c r="D43" s="88"/>
    </row>
    <row r="44" spans="1:6" ht="51" x14ac:dyDescent="0.2">
      <c r="A44" s="39" t="s">
        <v>184</v>
      </c>
      <c r="B44" s="39" t="s">
        <v>185</v>
      </c>
      <c r="C44" s="74">
        <f>C45+C52</f>
        <v>3273000</v>
      </c>
      <c r="D44" s="86">
        <f>D45+D52</f>
        <v>3273000</v>
      </c>
    </row>
    <row r="45" spans="1:6" ht="102" x14ac:dyDescent="0.2">
      <c r="A45" s="41" t="s">
        <v>186</v>
      </c>
      <c r="B45" s="45" t="s">
        <v>187</v>
      </c>
      <c r="C45" s="75">
        <f>C46+C50+C48</f>
        <v>3273000</v>
      </c>
      <c r="D45" s="87">
        <f>D46+D50+D48</f>
        <v>3273000</v>
      </c>
    </row>
    <row r="46" spans="1:6" ht="76.5" x14ac:dyDescent="0.2">
      <c r="A46" s="46" t="s">
        <v>188</v>
      </c>
      <c r="B46" s="47" t="s">
        <v>189</v>
      </c>
      <c r="C46" s="75">
        <f>C47</f>
        <v>2700000</v>
      </c>
      <c r="D46" s="87">
        <f>D47</f>
        <v>2700000</v>
      </c>
    </row>
    <row r="47" spans="1:6" ht="89.25" x14ac:dyDescent="0.2">
      <c r="A47" s="46" t="s">
        <v>269</v>
      </c>
      <c r="B47" s="55" t="s">
        <v>190</v>
      </c>
      <c r="C47" s="76">
        <v>2700000</v>
      </c>
      <c r="D47" s="88">
        <v>2700000</v>
      </c>
    </row>
    <row r="48" spans="1:6" ht="89.25" x14ac:dyDescent="0.2">
      <c r="A48" s="41" t="s">
        <v>191</v>
      </c>
      <c r="B48" s="45" t="s">
        <v>192</v>
      </c>
      <c r="C48" s="76">
        <f>C49</f>
        <v>100000</v>
      </c>
      <c r="D48" s="88">
        <f>D49</f>
        <v>100000</v>
      </c>
    </row>
    <row r="49" spans="1:4" ht="89.25" x14ac:dyDescent="0.2">
      <c r="A49" s="46" t="s">
        <v>270</v>
      </c>
      <c r="B49" s="47" t="s">
        <v>193</v>
      </c>
      <c r="C49" s="76">
        <v>100000</v>
      </c>
      <c r="D49" s="88">
        <v>100000</v>
      </c>
    </row>
    <row r="50" spans="1:4" ht="89.25" x14ac:dyDescent="0.2">
      <c r="A50" s="41" t="s">
        <v>194</v>
      </c>
      <c r="B50" s="45" t="s">
        <v>195</v>
      </c>
      <c r="C50" s="75">
        <f>C51</f>
        <v>473000</v>
      </c>
      <c r="D50" s="87">
        <f>D51</f>
        <v>473000</v>
      </c>
    </row>
    <row r="51" spans="1:4" ht="76.5" x14ac:dyDescent="0.2">
      <c r="A51" s="46" t="s">
        <v>271</v>
      </c>
      <c r="B51" s="47" t="s">
        <v>35</v>
      </c>
      <c r="C51" s="76">
        <v>473000</v>
      </c>
      <c r="D51" s="88">
        <v>473000</v>
      </c>
    </row>
    <row r="52" spans="1:4" ht="25.5" hidden="1" x14ac:dyDescent="0.2">
      <c r="A52" s="41" t="s">
        <v>272</v>
      </c>
      <c r="B52" s="56" t="s">
        <v>273</v>
      </c>
      <c r="C52" s="75">
        <f t="shared" ref="C52:D53" si="2">C53</f>
        <v>0</v>
      </c>
      <c r="D52" s="87">
        <f t="shared" si="2"/>
        <v>0</v>
      </c>
    </row>
    <row r="53" spans="1:4" ht="51" hidden="1" x14ac:dyDescent="0.2">
      <c r="A53" s="41" t="s">
        <v>274</v>
      </c>
      <c r="B53" s="41" t="s">
        <v>277</v>
      </c>
      <c r="C53" s="75">
        <f t="shared" si="2"/>
        <v>0</v>
      </c>
      <c r="D53" s="87">
        <f t="shared" si="2"/>
        <v>0</v>
      </c>
    </row>
    <row r="54" spans="1:4" ht="63.75" hidden="1" x14ac:dyDescent="0.2">
      <c r="A54" s="41" t="s">
        <v>276</v>
      </c>
      <c r="B54" s="41" t="s">
        <v>275</v>
      </c>
      <c r="C54" s="76">
        <v>0</v>
      </c>
      <c r="D54" s="88">
        <v>0</v>
      </c>
    </row>
    <row r="55" spans="1:4" ht="38.25" x14ac:dyDescent="0.2">
      <c r="A55" s="39" t="s">
        <v>196</v>
      </c>
      <c r="B55" s="39" t="s">
        <v>197</v>
      </c>
      <c r="C55" s="74">
        <f>C56+C59</f>
        <v>56000</v>
      </c>
      <c r="D55" s="86">
        <f>D56+D59</f>
        <v>56000</v>
      </c>
    </row>
    <row r="56" spans="1:4" x14ac:dyDescent="0.2">
      <c r="A56" s="41" t="s">
        <v>203</v>
      </c>
      <c r="B56" s="41" t="s">
        <v>204</v>
      </c>
      <c r="C56" s="75">
        <f t="shared" ref="C56:D57" si="3">C57</f>
        <v>56000</v>
      </c>
      <c r="D56" s="87">
        <f t="shared" si="3"/>
        <v>56000</v>
      </c>
    </row>
    <row r="57" spans="1:4" ht="25.5" x14ac:dyDescent="0.2">
      <c r="A57" s="41" t="s">
        <v>205</v>
      </c>
      <c r="B57" s="41" t="s">
        <v>206</v>
      </c>
      <c r="C57" s="75">
        <f t="shared" si="3"/>
        <v>56000</v>
      </c>
      <c r="D57" s="87">
        <f t="shared" si="3"/>
        <v>56000</v>
      </c>
    </row>
    <row r="58" spans="1:4" ht="38.25" x14ac:dyDescent="0.2">
      <c r="A58" s="41" t="s">
        <v>207</v>
      </c>
      <c r="B58" s="41" t="s">
        <v>37</v>
      </c>
      <c r="C58" s="76">
        <v>56000</v>
      </c>
      <c r="D58" s="88">
        <v>56000</v>
      </c>
    </row>
    <row r="59" spans="1:4" hidden="1" x14ac:dyDescent="0.2">
      <c r="A59" s="41" t="s">
        <v>208</v>
      </c>
      <c r="B59" s="41" t="s">
        <v>199</v>
      </c>
      <c r="C59" s="78">
        <f>C60</f>
        <v>0</v>
      </c>
      <c r="D59" s="90">
        <f>D60</f>
        <v>0</v>
      </c>
    </row>
    <row r="60" spans="1:4" ht="25.5" hidden="1" x14ac:dyDescent="0.2">
      <c r="A60" s="41" t="s">
        <v>209</v>
      </c>
      <c r="B60" s="41" t="s">
        <v>201</v>
      </c>
      <c r="C60" s="79">
        <f>C61</f>
        <v>0</v>
      </c>
      <c r="D60" s="91">
        <f>D61</f>
        <v>0</v>
      </c>
    </row>
    <row r="61" spans="1:4" ht="25.5" hidden="1" x14ac:dyDescent="0.2">
      <c r="A61" s="41" t="s">
        <v>210</v>
      </c>
      <c r="B61" s="41" t="s">
        <v>211</v>
      </c>
      <c r="C61" s="79"/>
      <c r="D61" s="91"/>
    </row>
    <row r="62" spans="1:4" ht="25.5" x14ac:dyDescent="0.2">
      <c r="A62" s="39" t="s">
        <v>212</v>
      </c>
      <c r="B62" s="39" t="s">
        <v>213</v>
      </c>
      <c r="C62" s="74">
        <f>C63</f>
        <v>100000</v>
      </c>
      <c r="D62" s="86">
        <f>D63</f>
        <v>100000</v>
      </c>
    </row>
    <row r="63" spans="1:4" ht="38.25" x14ac:dyDescent="0.2">
      <c r="A63" s="41" t="s">
        <v>214</v>
      </c>
      <c r="B63" s="41" t="s">
        <v>215</v>
      </c>
      <c r="C63" s="75">
        <f t="shared" ref="C63:D64" si="4">C64</f>
        <v>100000</v>
      </c>
      <c r="D63" s="87">
        <f t="shared" si="4"/>
        <v>100000</v>
      </c>
    </row>
    <row r="64" spans="1:4" ht="38.25" x14ac:dyDescent="0.2">
      <c r="A64" s="41" t="s">
        <v>216</v>
      </c>
      <c r="B64" s="41" t="s">
        <v>217</v>
      </c>
      <c r="C64" s="75">
        <f t="shared" si="4"/>
        <v>100000</v>
      </c>
      <c r="D64" s="87">
        <f t="shared" si="4"/>
        <v>100000</v>
      </c>
    </row>
    <row r="65" spans="1:5" ht="51" x14ac:dyDescent="0.2">
      <c r="A65" s="41" t="s">
        <v>218</v>
      </c>
      <c r="B65" s="41" t="s">
        <v>219</v>
      </c>
      <c r="C65" s="76">
        <v>100000</v>
      </c>
      <c r="D65" s="88">
        <v>100000</v>
      </c>
    </row>
    <row r="66" spans="1:5" ht="25.5" hidden="1" x14ac:dyDescent="0.2">
      <c r="A66" s="39" t="s">
        <v>220</v>
      </c>
      <c r="B66" s="39" t="s">
        <v>221</v>
      </c>
      <c r="C66" s="74">
        <f>C69</f>
        <v>0</v>
      </c>
      <c r="D66" s="86">
        <f>D69</f>
        <v>0</v>
      </c>
    </row>
    <row r="67" spans="1:5" ht="63.75" hidden="1" x14ac:dyDescent="0.2">
      <c r="A67" s="39" t="s">
        <v>222</v>
      </c>
      <c r="B67" s="39" t="s">
        <v>223</v>
      </c>
      <c r="C67" s="74"/>
      <c r="D67" s="86"/>
    </row>
    <row r="68" spans="1:5" ht="76.5" hidden="1" x14ac:dyDescent="0.2">
      <c r="A68" s="57" t="s">
        <v>224</v>
      </c>
      <c r="B68" s="57" t="s">
        <v>42</v>
      </c>
      <c r="C68" s="80"/>
      <c r="D68" s="92"/>
    </row>
    <row r="69" spans="1:5" ht="25.5" hidden="1" x14ac:dyDescent="0.2">
      <c r="A69" s="41" t="s">
        <v>225</v>
      </c>
      <c r="B69" s="41" t="s">
        <v>226</v>
      </c>
      <c r="C69" s="75">
        <f>C70</f>
        <v>0</v>
      </c>
      <c r="D69" s="87">
        <f>D70</f>
        <v>0</v>
      </c>
    </row>
    <row r="70" spans="1:5" ht="38.25" hidden="1" x14ac:dyDescent="0.2">
      <c r="A70" s="41" t="s">
        <v>227</v>
      </c>
      <c r="B70" s="41" t="s">
        <v>43</v>
      </c>
      <c r="C70" s="76"/>
      <c r="D70" s="88"/>
    </row>
    <row r="71" spans="1:5" hidden="1" x14ac:dyDescent="0.2">
      <c r="A71" s="39" t="s">
        <v>228</v>
      </c>
      <c r="B71" s="39" t="s">
        <v>229</v>
      </c>
      <c r="C71" s="74">
        <f>C74</f>
        <v>0</v>
      </c>
      <c r="D71" s="86">
        <f>D74</f>
        <v>0</v>
      </c>
    </row>
    <row r="72" spans="1:5" hidden="1" x14ac:dyDescent="0.2">
      <c r="A72" s="59" t="s">
        <v>230</v>
      </c>
      <c r="B72" s="60" t="s">
        <v>231</v>
      </c>
      <c r="C72" s="81"/>
      <c r="D72" s="86"/>
    </row>
    <row r="73" spans="1:5" ht="25.5" hidden="1" x14ac:dyDescent="0.2">
      <c r="A73" s="62" t="s">
        <v>232</v>
      </c>
      <c r="B73" s="63" t="s">
        <v>44</v>
      </c>
      <c r="C73" s="82"/>
      <c r="D73" s="63"/>
    </row>
    <row r="74" spans="1:5" hidden="1" x14ac:dyDescent="0.2">
      <c r="A74" s="56" t="s">
        <v>233</v>
      </c>
      <c r="B74" s="56" t="s">
        <v>234</v>
      </c>
      <c r="C74" s="83">
        <f>C75</f>
        <v>0</v>
      </c>
      <c r="D74" s="87">
        <f>D75</f>
        <v>0</v>
      </c>
    </row>
    <row r="75" spans="1:5" ht="25.5" hidden="1" x14ac:dyDescent="0.2">
      <c r="A75" s="41" t="s">
        <v>235</v>
      </c>
      <c r="B75" s="41" t="s">
        <v>45</v>
      </c>
      <c r="C75" s="76"/>
      <c r="D75" s="88"/>
    </row>
    <row r="76" spans="1:5" x14ac:dyDescent="0.2">
      <c r="A76" s="37" t="s">
        <v>236</v>
      </c>
      <c r="B76" s="37" t="s">
        <v>237</v>
      </c>
      <c r="C76" s="73">
        <f>C77+C100</f>
        <v>6459460.8599999994</v>
      </c>
      <c r="D76" s="201">
        <f>D77+D100</f>
        <v>3157660.86</v>
      </c>
      <c r="E76" s="36"/>
    </row>
    <row r="77" spans="1:5" ht="38.25" x14ac:dyDescent="0.2">
      <c r="A77" s="39" t="s">
        <v>238</v>
      </c>
      <c r="B77" s="39" t="s">
        <v>239</v>
      </c>
      <c r="C77" s="74">
        <f>C78+C83+C90+C103+C88+C93</f>
        <v>6459460.8599999994</v>
      </c>
      <c r="D77" s="74">
        <f>D78+D83+D90+D103+D88+D93</f>
        <v>3157660.86</v>
      </c>
    </row>
    <row r="78" spans="1:5" ht="25.5" x14ac:dyDescent="0.2">
      <c r="A78" s="41" t="s">
        <v>311</v>
      </c>
      <c r="B78" s="41" t="s">
        <v>278</v>
      </c>
      <c r="C78" s="75">
        <f>C79+C81</f>
        <v>1303400</v>
      </c>
      <c r="D78" s="87">
        <f>D79+D81</f>
        <v>1373800</v>
      </c>
    </row>
    <row r="79" spans="1:5" ht="25.5" x14ac:dyDescent="0.2">
      <c r="A79" s="41" t="s">
        <v>312</v>
      </c>
      <c r="B79" s="41" t="s">
        <v>240</v>
      </c>
      <c r="C79" s="75">
        <f>C80</f>
        <v>1303400</v>
      </c>
      <c r="D79" s="87">
        <f>D80</f>
        <v>1373800</v>
      </c>
    </row>
    <row r="80" spans="1:5" ht="21.75" customHeight="1" x14ac:dyDescent="0.2">
      <c r="A80" s="41" t="s">
        <v>313</v>
      </c>
      <c r="B80" s="41" t="s">
        <v>46</v>
      </c>
      <c r="C80" s="76">
        <v>1303400</v>
      </c>
      <c r="D80" s="88">
        <v>1373800</v>
      </c>
    </row>
    <row r="81" spans="1:4" ht="25.5" hidden="1" x14ac:dyDescent="0.2">
      <c r="A81" s="41" t="s">
        <v>241</v>
      </c>
      <c r="B81" s="41" t="s">
        <v>242</v>
      </c>
      <c r="C81" s="75">
        <f>C82</f>
        <v>0</v>
      </c>
      <c r="D81" s="87">
        <f>D82</f>
        <v>0</v>
      </c>
    </row>
    <row r="82" spans="1:4" ht="38.25" hidden="1" x14ac:dyDescent="0.2">
      <c r="A82" s="41" t="s">
        <v>243</v>
      </c>
      <c r="B82" s="41" t="s">
        <v>244</v>
      </c>
      <c r="C82" s="76"/>
      <c r="D82" s="88"/>
    </row>
    <row r="83" spans="1:4" ht="38.25" hidden="1" x14ac:dyDescent="0.2">
      <c r="A83" s="41" t="s">
        <v>279</v>
      </c>
      <c r="B83" s="41" t="s">
        <v>245</v>
      </c>
      <c r="C83" s="75">
        <f>C86+C84</f>
        <v>0</v>
      </c>
      <c r="D83" s="87">
        <f>D86+D84</f>
        <v>0</v>
      </c>
    </row>
    <row r="84" spans="1:4" ht="25.5" hidden="1" x14ac:dyDescent="0.2">
      <c r="A84" s="41" t="s">
        <v>246</v>
      </c>
      <c r="B84" s="41" t="s">
        <v>247</v>
      </c>
      <c r="C84" s="75">
        <f>C85</f>
        <v>0</v>
      </c>
      <c r="D84" s="87">
        <f>D85</f>
        <v>0</v>
      </c>
    </row>
    <row r="85" spans="1:4" ht="25.5" hidden="1" x14ac:dyDescent="0.2">
      <c r="A85" s="41" t="s">
        <v>248</v>
      </c>
      <c r="B85" s="41" t="s">
        <v>247</v>
      </c>
      <c r="C85" s="80"/>
      <c r="D85" s="92"/>
    </row>
    <row r="86" spans="1:4" hidden="1" x14ac:dyDescent="0.2">
      <c r="A86" s="41" t="s">
        <v>280</v>
      </c>
      <c r="B86" s="41" t="s">
        <v>249</v>
      </c>
      <c r="C86" s="75">
        <f>C87</f>
        <v>0</v>
      </c>
      <c r="D86" s="87">
        <f>D87</f>
        <v>0</v>
      </c>
    </row>
    <row r="87" spans="1:4" ht="27" hidden="1" customHeight="1" x14ac:dyDescent="0.2">
      <c r="A87" s="41" t="s">
        <v>281</v>
      </c>
      <c r="B87" s="41" t="s">
        <v>51</v>
      </c>
      <c r="C87" s="76"/>
      <c r="D87" s="88"/>
    </row>
    <row r="88" spans="1:4" ht="38.25" customHeight="1" x14ac:dyDescent="0.2">
      <c r="A88" s="179" t="s">
        <v>325</v>
      </c>
      <c r="B88" s="141" t="s">
        <v>327</v>
      </c>
      <c r="C88" s="198">
        <f>C89</f>
        <v>3580000</v>
      </c>
      <c r="D88" s="88">
        <f>D89</f>
        <v>0</v>
      </c>
    </row>
    <row r="89" spans="1:4" ht="66.75" customHeight="1" x14ac:dyDescent="0.2">
      <c r="A89" s="179" t="s">
        <v>326</v>
      </c>
      <c r="B89" s="141" t="s">
        <v>297</v>
      </c>
      <c r="C89" s="198">
        <v>3580000</v>
      </c>
      <c r="D89" s="88">
        <v>0</v>
      </c>
    </row>
    <row r="90" spans="1:4" ht="25.5" x14ac:dyDescent="0.2">
      <c r="A90" s="41" t="s">
        <v>317</v>
      </c>
      <c r="B90" s="41" t="s">
        <v>282</v>
      </c>
      <c r="C90" s="75">
        <f t="shared" ref="C90:D91" si="5">C91</f>
        <v>457600</v>
      </c>
      <c r="D90" s="87">
        <f t="shared" si="5"/>
        <v>475400</v>
      </c>
    </row>
    <row r="91" spans="1:4" ht="38.25" x14ac:dyDescent="0.2">
      <c r="A91" s="41" t="s">
        <v>318</v>
      </c>
      <c r="B91" s="41" t="s">
        <v>250</v>
      </c>
      <c r="C91" s="75">
        <f t="shared" si="5"/>
        <v>457600</v>
      </c>
      <c r="D91" s="87">
        <f t="shared" si="5"/>
        <v>475400</v>
      </c>
    </row>
    <row r="92" spans="1:4" ht="50.25" customHeight="1" x14ac:dyDescent="0.2">
      <c r="A92" s="41" t="s">
        <v>319</v>
      </c>
      <c r="B92" s="41" t="s">
        <v>52</v>
      </c>
      <c r="C92" s="76">
        <v>457600</v>
      </c>
      <c r="D92" s="88">
        <v>475400</v>
      </c>
    </row>
    <row r="93" spans="1:4" ht="25.5" customHeight="1" x14ac:dyDescent="0.2">
      <c r="A93" s="41" t="s">
        <v>251</v>
      </c>
      <c r="B93" s="41" t="s">
        <v>252</v>
      </c>
      <c r="C93" s="75">
        <f>C94+C98+C97</f>
        <v>1118460.8599999999</v>
      </c>
      <c r="D93" s="87">
        <f>D94+D98+D97</f>
        <v>1308460.8599999999</v>
      </c>
    </row>
    <row r="94" spans="1:4" ht="30" hidden="1" customHeight="1" x14ac:dyDescent="0.2">
      <c r="A94" s="41" t="s">
        <v>253</v>
      </c>
      <c r="B94" s="41" t="s">
        <v>254</v>
      </c>
      <c r="C94" s="75">
        <f>C95</f>
        <v>0</v>
      </c>
      <c r="D94" s="87">
        <f>D95</f>
        <v>0</v>
      </c>
    </row>
    <row r="95" spans="1:4" ht="33.75" hidden="1" customHeight="1" x14ac:dyDescent="0.2">
      <c r="A95" s="41" t="s">
        <v>255</v>
      </c>
      <c r="B95" s="65" t="s">
        <v>53</v>
      </c>
      <c r="C95" s="76"/>
      <c r="D95" s="88"/>
    </row>
    <row r="96" spans="1:4" ht="34.5" hidden="1" customHeight="1" x14ac:dyDescent="0.2">
      <c r="A96" s="46" t="s">
        <v>256</v>
      </c>
      <c r="B96" s="44" t="s">
        <v>257</v>
      </c>
      <c r="C96" s="76"/>
      <c r="D96" s="88"/>
    </row>
    <row r="97" spans="1:5" ht="25.5" hidden="1" customHeight="1" x14ac:dyDescent="0.2">
      <c r="A97" s="46" t="s">
        <v>258</v>
      </c>
      <c r="B97" s="44" t="s">
        <v>259</v>
      </c>
      <c r="C97" s="76"/>
      <c r="D97" s="88"/>
    </row>
    <row r="98" spans="1:5" ht="24" customHeight="1" x14ac:dyDescent="0.2">
      <c r="A98" s="41" t="s">
        <v>260</v>
      </c>
      <c r="B98" s="56" t="s">
        <v>261</v>
      </c>
      <c r="C98" s="75">
        <f>C99</f>
        <v>1118460.8599999999</v>
      </c>
      <c r="D98" s="87">
        <f>D99</f>
        <v>1308460.8599999999</v>
      </c>
    </row>
    <row r="99" spans="1:5" ht="24.75" customHeight="1" x14ac:dyDescent="0.2">
      <c r="A99" s="66" t="s">
        <v>262</v>
      </c>
      <c r="B99" s="66" t="s">
        <v>54</v>
      </c>
      <c r="C99" s="183">
        <f>358460.86+760000</f>
        <v>1118460.8599999999</v>
      </c>
      <c r="D99" s="183">
        <f>358460.86+950000</f>
        <v>1308460.8599999999</v>
      </c>
      <c r="E99" s="67"/>
    </row>
    <row r="100" spans="1:5" ht="0.75" customHeight="1" x14ac:dyDescent="0.2">
      <c r="A100" s="39" t="s">
        <v>263</v>
      </c>
      <c r="B100" s="39" t="s">
        <v>264</v>
      </c>
      <c r="C100" s="74">
        <f t="shared" ref="C100:D101" si="6">C101</f>
        <v>0</v>
      </c>
      <c r="D100" s="86">
        <f t="shared" si="6"/>
        <v>0</v>
      </c>
    </row>
    <row r="101" spans="1:5" ht="24.75" hidden="1" customHeight="1" x14ac:dyDescent="0.2">
      <c r="A101" s="41" t="s">
        <v>265</v>
      </c>
      <c r="B101" s="41" t="s">
        <v>55</v>
      </c>
      <c r="C101" s="75">
        <f t="shared" si="6"/>
        <v>0</v>
      </c>
      <c r="D101" s="87">
        <f t="shared" si="6"/>
        <v>0</v>
      </c>
    </row>
    <row r="102" spans="1:5" ht="25.5" hidden="1" customHeight="1" x14ac:dyDescent="0.2">
      <c r="A102" s="41" t="s">
        <v>266</v>
      </c>
      <c r="B102" s="41" t="s">
        <v>55</v>
      </c>
      <c r="C102" s="189"/>
      <c r="D102" s="190"/>
    </row>
    <row r="103" spans="1:5" ht="0.75" hidden="1" customHeight="1" x14ac:dyDescent="0.2">
      <c r="A103" s="44" t="s">
        <v>328</v>
      </c>
      <c r="B103" s="187" t="s">
        <v>252</v>
      </c>
      <c r="C103" s="184">
        <f>C104</f>
        <v>0</v>
      </c>
      <c r="D103" s="184">
        <f>D104</f>
        <v>0</v>
      </c>
    </row>
    <row r="104" spans="1:5" ht="36" hidden="1" customHeight="1" x14ac:dyDescent="0.2">
      <c r="A104" s="44" t="s">
        <v>329</v>
      </c>
      <c r="B104" s="187" t="s">
        <v>261</v>
      </c>
      <c r="C104" s="183">
        <f>C105</f>
        <v>0</v>
      </c>
      <c r="D104" s="183">
        <f>D105</f>
        <v>0</v>
      </c>
    </row>
    <row r="105" spans="1:5" ht="30.75" hidden="1" customHeight="1" x14ac:dyDescent="0.2">
      <c r="A105" s="53" t="s">
        <v>330</v>
      </c>
      <c r="B105" s="188" t="s">
        <v>54</v>
      </c>
      <c r="C105" s="183"/>
      <c r="D105" s="183"/>
    </row>
  </sheetData>
  <mergeCells count="7">
    <mergeCell ref="A7:C7"/>
    <mergeCell ref="B9:C9"/>
    <mergeCell ref="A6:C6"/>
    <mergeCell ref="B1:D1"/>
    <mergeCell ref="B2:D2"/>
    <mergeCell ref="B3:D3"/>
    <mergeCell ref="B4:D4"/>
  </mergeCells>
  <pageMargins left="0.70866141732283472" right="0.70866141732283472" top="0.39370078740157483" bottom="0.39370078740157483" header="0" footer="0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view="pageBreakPreview" topLeftCell="B22" zoomScaleSheetLayoutView="100" workbookViewId="0">
      <selection activeCell="E36" sqref="E36"/>
    </sheetView>
  </sheetViews>
  <sheetFormatPr defaultRowHeight="12.75" x14ac:dyDescent="0.2"/>
  <cols>
    <col min="1" max="1" width="9.140625" style="96" hidden="1" customWidth="1"/>
    <col min="2" max="2" width="8.42578125" style="111" customWidth="1"/>
    <col min="3" max="3" width="27.28515625" style="113" customWidth="1"/>
    <col min="4" max="4" width="55.7109375" style="96" customWidth="1"/>
    <col min="5" max="257" width="9.140625" style="96"/>
    <col min="258" max="258" width="8.42578125" style="96" customWidth="1"/>
    <col min="259" max="259" width="27.28515625" style="96" customWidth="1"/>
    <col min="260" max="260" width="55.7109375" style="96" customWidth="1"/>
    <col min="261" max="513" width="9.140625" style="96"/>
    <col min="514" max="514" width="8.42578125" style="96" customWidth="1"/>
    <col min="515" max="515" width="27.28515625" style="96" customWidth="1"/>
    <col min="516" max="516" width="55.7109375" style="96" customWidth="1"/>
    <col min="517" max="769" width="9.140625" style="96"/>
    <col min="770" max="770" width="8.42578125" style="96" customWidth="1"/>
    <col min="771" max="771" width="27.28515625" style="96" customWidth="1"/>
    <col min="772" max="772" width="55.7109375" style="96" customWidth="1"/>
    <col min="773" max="1025" width="9.140625" style="96"/>
    <col min="1026" max="1026" width="8.42578125" style="96" customWidth="1"/>
    <col min="1027" max="1027" width="27.28515625" style="96" customWidth="1"/>
    <col min="1028" max="1028" width="55.7109375" style="96" customWidth="1"/>
    <col min="1029" max="1281" width="9.140625" style="96"/>
    <col min="1282" max="1282" width="8.42578125" style="96" customWidth="1"/>
    <col min="1283" max="1283" width="27.28515625" style="96" customWidth="1"/>
    <col min="1284" max="1284" width="55.7109375" style="96" customWidth="1"/>
    <col min="1285" max="1537" width="9.140625" style="96"/>
    <col min="1538" max="1538" width="8.42578125" style="96" customWidth="1"/>
    <col min="1539" max="1539" width="27.28515625" style="96" customWidth="1"/>
    <col min="1540" max="1540" width="55.7109375" style="96" customWidth="1"/>
    <col min="1541" max="1793" width="9.140625" style="96"/>
    <col min="1794" max="1794" width="8.42578125" style="96" customWidth="1"/>
    <col min="1795" max="1795" width="27.28515625" style="96" customWidth="1"/>
    <col min="1796" max="1796" width="55.7109375" style="96" customWidth="1"/>
    <col min="1797" max="2049" width="9.140625" style="96"/>
    <col min="2050" max="2050" width="8.42578125" style="96" customWidth="1"/>
    <col min="2051" max="2051" width="27.28515625" style="96" customWidth="1"/>
    <col min="2052" max="2052" width="55.7109375" style="96" customWidth="1"/>
    <col min="2053" max="2305" width="9.140625" style="96"/>
    <col min="2306" max="2306" width="8.42578125" style="96" customWidth="1"/>
    <col min="2307" max="2307" width="27.28515625" style="96" customWidth="1"/>
    <col min="2308" max="2308" width="55.7109375" style="96" customWidth="1"/>
    <col min="2309" max="2561" width="9.140625" style="96"/>
    <col min="2562" max="2562" width="8.42578125" style="96" customWidth="1"/>
    <col min="2563" max="2563" width="27.28515625" style="96" customWidth="1"/>
    <col min="2564" max="2564" width="55.7109375" style="96" customWidth="1"/>
    <col min="2565" max="2817" width="9.140625" style="96"/>
    <col min="2818" max="2818" width="8.42578125" style="96" customWidth="1"/>
    <col min="2819" max="2819" width="27.28515625" style="96" customWidth="1"/>
    <col min="2820" max="2820" width="55.7109375" style="96" customWidth="1"/>
    <col min="2821" max="3073" width="9.140625" style="96"/>
    <col min="3074" max="3074" width="8.42578125" style="96" customWidth="1"/>
    <col min="3075" max="3075" width="27.28515625" style="96" customWidth="1"/>
    <col min="3076" max="3076" width="55.7109375" style="96" customWidth="1"/>
    <col min="3077" max="3329" width="9.140625" style="96"/>
    <col min="3330" max="3330" width="8.42578125" style="96" customWidth="1"/>
    <col min="3331" max="3331" width="27.28515625" style="96" customWidth="1"/>
    <col min="3332" max="3332" width="55.7109375" style="96" customWidth="1"/>
    <col min="3333" max="3585" width="9.140625" style="96"/>
    <col min="3586" max="3586" width="8.42578125" style="96" customWidth="1"/>
    <col min="3587" max="3587" width="27.28515625" style="96" customWidth="1"/>
    <col min="3588" max="3588" width="55.7109375" style="96" customWidth="1"/>
    <col min="3589" max="3841" width="9.140625" style="96"/>
    <col min="3842" max="3842" width="8.42578125" style="96" customWidth="1"/>
    <col min="3843" max="3843" width="27.28515625" style="96" customWidth="1"/>
    <col min="3844" max="3844" width="55.7109375" style="96" customWidth="1"/>
    <col min="3845" max="4097" width="9.140625" style="96"/>
    <col min="4098" max="4098" width="8.42578125" style="96" customWidth="1"/>
    <col min="4099" max="4099" width="27.28515625" style="96" customWidth="1"/>
    <col min="4100" max="4100" width="55.7109375" style="96" customWidth="1"/>
    <col min="4101" max="4353" width="9.140625" style="96"/>
    <col min="4354" max="4354" width="8.42578125" style="96" customWidth="1"/>
    <col min="4355" max="4355" width="27.28515625" style="96" customWidth="1"/>
    <col min="4356" max="4356" width="55.7109375" style="96" customWidth="1"/>
    <col min="4357" max="4609" width="9.140625" style="96"/>
    <col min="4610" max="4610" width="8.42578125" style="96" customWidth="1"/>
    <col min="4611" max="4611" width="27.28515625" style="96" customWidth="1"/>
    <col min="4612" max="4612" width="55.7109375" style="96" customWidth="1"/>
    <col min="4613" max="4865" width="9.140625" style="96"/>
    <col min="4866" max="4866" width="8.42578125" style="96" customWidth="1"/>
    <col min="4867" max="4867" width="27.28515625" style="96" customWidth="1"/>
    <col min="4868" max="4868" width="55.7109375" style="96" customWidth="1"/>
    <col min="4869" max="5121" width="9.140625" style="96"/>
    <col min="5122" max="5122" width="8.42578125" style="96" customWidth="1"/>
    <col min="5123" max="5123" width="27.28515625" style="96" customWidth="1"/>
    <col min="5124" max="5124" width="55.7109375" style="96" customWidth="1"/>
    <col min="5125" max="5377" width="9.140625" style="96"/>
    <col min="5378" max="5378" width="8.42578125" style="96" customWidth="1"/>
    <col min="5379" max="5379" width="27.28515625" style="96" customWidth="1"/>
    <col min="5380" max="5380" width="55.7109375" style="96" customWidth="1"/>
    <col min="5381" max="5633" width="9.140625" style="96"/>
    <col min="5634" max="5634" width="8.42578125" style="96" customWidth="1"/>
    <col min="5635" max="5635" width="27.28515625" style="96" customWidth="1"/>
    <col min="5636" max="5636" width="55.7109375" style="96" customWidth="1"/>
    <col min="5637" max="5889" width="9.140625" style="96"/>
    <col min="5890" max="5890" width="8.42578125" style="96" customWidth="1"/>
    <col min="5891" max="5891" width="27.28515625" style="96" customWidth="1"/>
    <col min="5892" max="5892" width="55.7109375" style="96" customWidth="1"/>
    <col min="5893" max="6145" width="9.140625" style="96"/>
    <col min="6146" max="6146" width="8.42578125" style="96" customWidth="1"/>
    <col min="6147" max="6147" width="27.28515625" style="96" customWidth="1"/>
    <col min="6148" max="6148" width="55.7109375" style="96" customWidth="1"/>
    <col min="6149" max="6401" width="9.140625" style="96"/>
    <col min="6402" max="6402" width="8.42578125" style="96" customWidth="1"/>
    <col min="6403" max="6403" width="27.28515625" style="96" customWidth="1"/>
    <col min="6404" max="6404" width="55.7109375" style="96" customWidth="1"/>
    <col min="6405" max="6657" width="9.140625" style="96"/>
    <col min="6658" max="6658" width="8.42578125" style="96" customWidth="1"/>
    <col min="6659" max="6659" width="27.28515625" style="96" customWidth="1"/>
    <col min="6660" max="6660" width="55.7109375" style="96" customWidth="1"/>
    <col min="6661" max="6913" width="9.140625" style="96"/>
    <col min="6914" max="6914" width="8.42578125" style="96" customWidth="1"/>
    <col min="6915" max="6915" width="27.28515625" style="96" customWidth="1"/>
    <col min="6916" max="6916" width="55.7109375" style="96" customWidth="1"/>
    <col min="6917" max="7169" width="9.140625" style="96"/>
    <col min="7170" max="7170" width="8.42578125" style="96" customWidth="1"/>
    <col min="7171" max="7171" width="27.28515625" style="96" customWidth="1"/>
    <col min="7172" max="7172" width="55.7109375" style="96" customWidth="1"/>
    <col min="7173" max="7425" width="9.140625" style="96"/>
    <col min="7426" max="7426" width="8.42578125" style="96" customWidth="1"/>
    <col min="7427" max="7427" width="27.28515625" style="96" customWidth="1"/>
    <col min="7428" max="7428" width="55.7109375" style="96" customWidth="1"/>
    <col min="7429" max="7681" width="9.140625" style="96"/>
    <col min="7682" max="7682" width="8.42578125" style="96" customWidth="1"/>
    <col min="7683" max="7683" width="27.28515625" style="96" customWidth="1"/>
    <col min="7684" max="7684" width="55.7109375" style="96" customWidth="1"/>
    <col min="7685" max="7937" width="9.140625" style="96"/>
    <col min="7938" max="7938" width="8.42578125" style="96" customWidth="1"/>
    <col min="7939" max="7939" width="27.28515625" style="96" customWidth="1"/>
    <col min="7940" max="7940" width="55.7109375" style="96" customWidth="1"/>
    <col min="7941" max="8193" width="9.140625" style="96"/>
    <col min="8194" max="8194" width="8.42578125" style="96" customWidth="1"/>
    <col min="8195" max="8195" width="27.28515625" style="96" customWidth="1"/>
    <col min="8196" max="8196" width="55.7109375" style="96" customWidth="1"/>
    <col min="8197" max="8449" width="9.140625" style="96"/>
    <col min="8450" max="8450" width="8.42578125" style="96" customWidth="1"/>
    <col min="8451" max="8451" width="27.28515625" style="96" customWidth="1"/>
    <col min="8452" max="8452" width="55.7109375" style="96" customWidth="1"/>
    <col min="8453" max="8705" width="9.140625" style="96"/>
    <col min="8706" max="8706" width="8.42578125" style="96" customWidth="1"/>
    <col min="8707" max="8707" width="27.28515625" style="96" customWidth="1"/>
    <col min="8708" max="8708" width="55.7109375" style="96" customWidth="1"/>
    <col min="8709" max="8961" width="9.140625" style="96"/>
    <col min="8962" max="8962" width="8.42578125" style="96" customWidth="1"/>
    <col min="8963" max="8963" width="27.28515625" style="96" customWidth="1"/>
    <col min="8964" max="8964" width="55.7109375" style="96" customWidth="1"/>
    <col min="8965" max="9217" width="9.140625" style="96"/>
    <col min="9218" max="9218" width="8.42578125" style="96" customWidth="1"/>
    <col min="9219" max="9219" width="27.28515625" style="96" customWidth="1"/>
    <col min="9220" max="9220" width="55.7109375" style="96" customWidth="1"/>
    <col min="9221" max="9473" width="9.140625" style="96"/>
    <col min="9474" max="9474" width="8.42578125" style="96" customWidth="1"/>
    <col min="9475" max="9475" width="27.28515625" style="96" customWidth="1"/>
    <col min="9476" max="9476" width="55.7109375" style="96" customWidth="1"/>
    <col min="9477" max="9729" width="9.140625" style="96"/>
    <col min="9730" max="9730" width="8.42578125" style="96" customWidth="1"/>
    <col min="9731" max="9731" width="27.28515625" style="96" customWidth="1"/>
    <col min="9732" max="9732" width="55.7109375" style="96" customWidth="1"/>
    <col min="9733" max="9985" width="9.140625" style="96"/>
    <col min="9986" max="9986" width="8.42578125" style="96" customWidth="1"/>
    <col min="9987" max="9987" width="27.28515625" style="96" customWidth="1"/>
    <col min="9988" max="9988" width="55.7109375" style="96" customWidth="1"/>
    <col min="9989" max="10241" width="9.140625" style="96"/>
    <col min="10242" max="10242" width="8.42578125" style="96" customWidth="1"/>
    <col min="10243" max="10243" width="27.28515625" style="96" customWidth="1"/>
    <col min="10244" max="10244" width="55.7109375" style="96" customWidth="1"/>
    <col min="10245" max="10497" width="9.140625" style="96"/>
    <col min="10498" max="10498" width="8.42578125" style="96" customWidth="1"/>
    <col min="10499" max="10499" width="27.28515625" style="96" customWidth="1"/>
    <col min="10500" max="10500" width="55.7109375" style="96" customWidth="1"/>
    <col min="10501" max="10753" width="9.140625" style="96"/>
    <col min="10754" max="10754" width="8.42578125" style="96" customWidth="1"/>
    <col min="10755" max="10755" width="27.28515625" style="96" customWidth="1"/>
    <col min="10756" max="10756" width="55.7109375" style="96" customWidth="1"/>
    <col min="10757" max="11009" width="9.140625" style="96"/>
    <col min="11010" max="11010" width="8.42578125" style="96" customWidth="1"/>
    <col min="11011" max="11011" width="27.28515625" style="96" customWidth="1"/>
    <col min="11012" max="11012" width="55.7109375" style="96" customWidth="1"/>
    <col min="11013" max="11265" width="9.140625" style="96"/>
    <col min="11266" max="11266" width="8.42578125" style="96" customWidth="1"/>
    <col min="11267" max="11267" width="27.28515625" style="96" customWidth="1"/>
    <col min="11268" max="11268" width="55.7109375" style="96" customWidth="1"/>
    <col min="11269" max="11521" width="9.140625" style="96"/>
    <col min="11522" max="11522" width="8.42578125" style="96" customWidth="1"/>
    <col min="11523" max="11523" width="27.28515625" style="96" customWidth="1"/>
    <col min="11524" max="11524" width="55.7109375" style="96" customWidth="1"/>
    <col min="11525" max="11777" width="9.140625" style="96"/>
    <col min="11778" max="11778" width="8.42578125" style="96" customWidth="1"/>
    <col min="11779" max="11779" width="27.28515625" style="96" customWidth="1"/>
    <col min="11780" max="11780" width="55.7109375" style="96" customWidth="1"/>
    <col min="11781" max="12033" width="9.140625" style="96"/>
    <col min="12034" max="12034" width="8.42578125" style="96" customWidth="1"/>
    <col min="12035" max="12035" width="27.28515625" style="96" customWidth="1"/>
    <col min="12036" max="12036" width="55.7109375" style="96" customWidth="1"/>
    <col min="12037" max="12289" width="9.140625" style="96"/>
    <col min="12290" max="12290" width="8.42578125" style="96" customWidth="1"/>
    <col min="12291" max="12291" width="27.28515625" style="96" customWidth="1"/>
    <col min="12292" max="12292" width="55.7109375" style="96" customWidth="1"/>
    <col min="12293" max="12545" width="9.140625" style="96"/>
    <col min="12546" max="12546" width="8.42578125" style="96" customWidth="1"/>
    <col min="12547" max="12547" width="27.28515625" style="96" customWidth="1"/>
    <col min="12548" max="12548" width="55.7109375" style="96" customWidth="1"/>
    <col min="12549" max="12801" width="9.140625" style="96"/>
    <col min="12802" max="12802" width="8.42578125" style="96" customWidth="1"/>
    <col min="12803" max="12803" width="27.28515625" style="96" customWidth="1"/>
    <col min="12804" max="12804" width="55.7109375" style="96" customWidth="1"/>
    <col min="12805" max="13057" width="9.140625" style="96"/>
    <col min="13058" max="13058" width="8.42578125" style="96" customWidth="1"/>
    <col min="13059" max="13059" width="27.28515625" style="96" customWidth="1"/>
    <col min="13060" max="13060" width="55.7109375" style="96" customWidth="1"/>
    <col min="13061" max="13313" width="9.140625" style="96"/>
    <col min="13314" max="13314" width="8.42578125" style="96" customWidth="1"/>
    <col min="13315" max="13315" width="27.28515625" style="96" customWidth="1"/>
    <col min="13316" max="13316" width="55.7109375" style="96" customWidth="1"/>
    <col min="13317" max="13569" width="9.140625" style="96"/>
    <col min="13570" max="13570" width="8.42578125" style="96" customWidth="1"/>
    <col min="13571" max="13571" width="27.28515625" style="96" customWidth="1"/>
    <col min="13572" max="13572" width="55.7109375" style="96" customWidth="1"/>
    <col min="13573" max="13825" width="9.140625" style="96"/>
    <col min="13826" max="13826" width="8.42578125" style="96" customWidth="1"/>
    <col min="13827" max="13827" width="27.28515625" style="96" customWidth="1"/>
    <col min="13828" max="13828" width="55.7109375" style="96" customWidth="1"/>
    <col min="13829" max="14081" width="9.140625" style="96"/>
    <col min="14082" max="14082" width="8.42578125" style="96" customWidth="1"/>
    <col min="14083" max="14083" width="27.28515625" style="96" customWidth="1"/>
    <col min="14084" max="14084" width="55.7109375" style="96" customWidth="1"/>
    <col min="14085" max="14337" width="9.140625" style="96"/>
    <col min="14338" max="14338" width="8.42578125" style="96" customWidth="1"/>
    <col min="14339" max="14339" width="27.28515625" style="96" customWidth="1"/>
    <col min="14340" max="14340" width="55.7109375" style="96" customWidth="1"/>
    <col min="14341" max="14593" width="9.140625" style="96"/>
    <col min="14594" max="14594" width="8.42578125" style="96" customWidth="1"/>
    <col min="14595" max="14595" width="27.28515625" style="96" customWidth="1"/>
    <col min="14596" max="14596" width="55.7109375" style="96" customWidth="1"/>
    <col min="14597" max="14849" width="9.140625" style="96"/>
    <col min="14850" max="14850" width="8.42578125" style="96" customWidth="1"/>
    <col min="14851" max="14851" width="27.28515625" style="96" customWidth="1"/>
    <col min="14852" max="14852" width="55.7109375" style="96" customWidth="1"/>
    <col min="14853" max="15105" width="9.140625" style="96"/>
    <col min="15106" max="15106" width="8.42578125" style="96" customWidth="1"/>
    <col min="15107" max="15107" width="27.28515625" style="96" customWidth="1"/>
    <col min="15108" max="15108" width="55.7109375" style="96" customWidth="1"/>
    <col min="15109" max="15361" width="9.140625" style="96"/>
    <col min="15362" max="15362" width="8.42578125" style="96" customWidth="1"/>
    <col min="15363" max="15363" width="27.28515625" style="96" customWidth="1"/>
    <col min="15364" max="15364" width="55.7109375" style="96" customWidth="1"/>
    <col min="15365" max="15617" width="9.140625" style="96"/>
    <col min="15618" max="15618" width="8.42578125" style="96" customWidth="1"/>
    <col min="15619" max="15619" width="27.28515625" style="96" customWidth="1"/>
    <col min="15620" max="15620" width="55.7109375" style="96" customWidth="1"/>
    <col min="15621" max="15873" width="9.140625" style="96"/>
    <col min="15874" max="15874" width="8.42578125" style="96" customWidth="1"/>
    <col min="15875" max="15875" width="27.28515625" style="96" customWidth="1"/>
    <col min="15876" max="15876" width="55.7109375" style="96" customWidth="1"/>
    <col min="15877" max="16129" width="9.140625" style="96"/>
    <col min="16130" max="16130" width="8.42578125" style="96" customWidth="1"/>
    <col min="16131" max="16131" width="27.28515625" style="96" customWidth="1"/>
    <col min="16132" max="16132" width="55.7109375" style="96" customWidth="1"/>
    <col min="16133" max="16384" width="9.140625" style="96"/>
  </cols>
  <sheetData>
    <row r="1" spans="2:4" s="95" customFormat="1" ht="15.75" x14ac:dyDescent="0.25">
      <c r="B1" s="196"/>
      <c r="C1" s="196" t="s">
        <v>304</v>
      </c>
      <c r="D1" s="196"/>
    </row>
    <row r="2" spans="2:4" ht="15.75" x14ac:dyDescent="0.25">
      <c r="B2" s="196"/>
      <c r="C2" s="220" t="s">
        <v>305</v>
      </c>
      <c r="D2" s="220"/>
    </row>
    <row r="3" spans="2:4" ht="15.75" x14ac:dyDescent="0.25">
      <c r="B3" s="220" t="s">
        <v>306</v>
      </c>
      <c r="C3" s="220"/>
      <c r="D3" s="220"/>
    </row>
    <row r="4" spans="2:4" ht="15.75" x14ac:dyDescent="0.25">
      <c r="B4" s="220" t="s">
        <v>370</v>
      </c>
      <c r="C4" s="220"/>
      <c r="D4" s="220"/>
    </row>
    <row r="5" spans="2:4" x14ac:dyDescent="0.2">
      <c r="B5" s="98"/>
      <c r="C5" s="112"/>
      <c r="D5" s="98"/>
    </row>
    <row r="6" spans="2:4" ht="15.75" x14ac:dyDescent="0.25">
      <c r="B6" s="216" t="s">
        <v>0</v>
      </c>
      <c r="C6" s="216"/>
      <c r="D6" s="216"/>
    </row>
    <row r="7" spans="2:4" ht="15.75" x14ac:dyDescent="0.25">
      <c r="B7" s="216" t="s">
        <v>73</v>
      </c>
      <c r="C7" s="216"/>
      <c r="D7" s="216"/>
    </row>
    <row r="8" spans="2:4" ht="15.75" x14ac:dyDescent="0.25">
      <c r="B8" s="216" t="s">
        <v>284</v>
      </c>
      <c r="C8" s="216"/>
      <c r="D8" s="216"/>
    </row>
    <row r="9" spans="2:4" x14ac:dyDescent="0.2">
      <c r="B9" s="197"/>
    </row>
    <row r="10" spans="2:4" x14ac:dyDescent="0.2">
      <c r="B10" s="217" t="s">
        <v>1</v>
      </c>
      <c r="C10" s="218" t="s">
        <v>2</v>
      </c>
      <c r="D10" s="218" t="s">
        <v>3</v>
      </c>
    </row>
    <row r="11" spans="2:4" ht="38.25" customHeight="1" x14ac:dyDescent="0.2">
      <c r="B11" s="217"/>
      <c r="C11" s="218"/>
      <c r="D11" s="218"/>
    </row>
    <row r="12" spans="2:4" x14ac:dyDescent="0.2">
      <c r="B12" s="99">
        <v>1</v>
      </c>
      <c r="C12" s="100">
        <v>2</v>
      </c>
      <c r="D12" s="100">
        <v>3</v>
      </c>
    </row>
    <row r="13" spans="2:4" s="102" customFormat="1" x14ac:dyDescent="0.2">
      <c r="B13" s="101">
        <v>100</v>
      </c>
      <c r="C13" s="219" t="s">
        <v>4</v>
      </c>
      <c r="D13" s="219"/>
    </row>
    <row r="14" spans="2:4" ht="87" customHeight="1" x14ac:dyDescent="0.2">
      <c r="B14" s="100">
        <v>100</v>
      </c>
      <c r="C14" s="100" t="s">
        <v>5</v>
      </c>
      <c r="D14" s="104" t="s">
        <v>26</v>
      </c>
    </row>
    <row r="15" spans="2:4" ht="84" customHeight="1" x14ac:dyDescent="0.2">
      <c r="B15" s="100">
        <v>100</v>
      </c>
      <c r="C15" s="100" t="s">
        <v>6</v>
      </c>
      <c r="D15" s="104" t="s">
        <v>27</v>
      </c>
    </row>
    <row r="16" spans="2:4" ht="67.5" customHeight="1" x14ac:dyDescent="0.2">
      <c r="B16" s="100">
        <v>100</v>
      </c>
      <c r="C16" s="100" t="s">
        <v>7</v>
      </c>
      <c r="D16" s="104" t="s">
        <v>28</v>
      </c>
    </row>
    <row r="17" spans="2:4" ht="73.5" customHeight="1" x14ac:dyDescent="0.2">
      <c r="B17" s="100">
        <v>100</v>
      </c>
      <c r="C17" s="100" t="s">
        <v>8</v>
      </c>
      <c r="D17" s="104" t="s">
        <v>29</v>
      </c>
    </row>
    <row r="18" spans="2:4" ht="27.75" customHeight="1" x14ac:dyDescent="0.2">
      <c r="B18" s="105">
        <v>182</v>
      </c>
      <c r="C18" s="219" t="s">
        <v>9</v>
      </c>
      <c r="D18" s="219"/>
    </row>
    <row r="19" spans="2:4" ht="34.5" customHeight="1" x14ac:dyDescent="0.2">
      <c r="B19" s="100">
        <v>182</v>
      </c>
      <c r="C19" s="100" t="s">
        <v>32</v>
      </c>
      <c r="D19" s="103" t="s">
        <v>30</v>
      </c>
    </row>
    <row r="20" spans="2:4" ht="36.75" customHeight="1" x14ac:dyDescent="0.2">
      <c r="B20" s="100">
        <v>182</v>
      </c>
      <c r="C20" s="100" t="s">
        <v>33</v>
      </c>
      <c r="D20" s="103" t="s">
        <v>31</v>
      </c>
    </row>
    <row r="21" spans="2:4" ht="47.25" customHeight="1" x14ac:dyDescent="0.2">
      <c r="B21" s="100">
        <v>182</v>
      </c>
      <c r="C21" s="100" t="s">
        <v>15</v>
      </c>
      <c r="D21" s="106" t="s">
        <v>63</v>
      </c>
    </row>
    <row r="22" spans="2:4" ht="44.25" customHeight="1" x14ac:dyDescent="0.2">
      <c r="B22" s="107">
        <v>182</v>
      </c>
      <c r="C22" s="107" t="s">
        <v>65</v>
      </c>
      <c r="D22" s="104" t="s">
        <v>64</v>
      </c>
    </row>
    <row r="23" spans="2:4" ht="25.5" x14ac:dyDescent="0.2">
      <c r="B23" s="107">
        <v>182</v>
      </c>
      <c r="C23" s="107" t="s">
        <v>67</v>
      </c>
      <c r="D23" s="104" t="s">
        <v>66</v>
      </c>
    </row>
    <row r="24" spans="2:4" ht="51.75" customHeight="1" x14ac:dyDescent="0.2">
      <c r="B24" s="100">
        <v>182</v>
      </c>
      <c r="C24" s="100" t="s">
        <v>68</v>
      </c>
      <c r="D24" s="104" t="s">
        <v>72</v>
      </c>
    </row>
    <row r="25" spans="2:4" ht="29.25" customHeight="1" x14ac:dyDescent="0.2">
      <c r="B25" s="212" t="s">
        <v>10</v>
      </c>
      <c r="C25" s="213"/>
      <c r="D25" s="213"/>
    </row>
    <row r="26" spans="2:4" ht="15.75" customHeight="1" x14ac:dyDescent="0.2">
      <c r="B26" s="108"/>
      <c r="C26" s="109"/>
      <c r="D26" s="109"/>
    </row>
    <row r="27" spans="2:4" x14ac:dyDescent="0.2">
      <c r="B27" s="108"/>
      <c r="C27" s="109"/>
      <c r="D27" s="109"/>
    </row>
    <row r="28" spans="2:4" hidden="1" x14ac:dyDescent="0.2">
      <c r="B28" s="214" t="s">
        <v>283</v>
      </c>
      <c r="C28" s="215"/>
    </row>
    <row r="29" spans="2:4" hidden="1" x14ac:dyDescent="0.2">
      <c r="B29" s="110" t="s">
        <v>115</v>
      </c>
      <c r="C29" s="112"/>
      <c r="D29" s="97" t="s">
        <v>320</v>
      </c>
    </row>
  </sheetData>
  <mergeCells count="13">
    <mergeCell ref="B6:D6"/>
    <mergeCell ref="C2:D2"/>
    <mergeCell ref="B3:D3"/>
    <mergeCell ref="B4:D4"/>
    <mergeCell ref="C18:D18"/>
    <mergeCell ref="B25:D25"/>
    <mergeCell ref="B28:C28"/>
    <mergeCell ref="B7:D7"/>
    <mergeCell ref="B8:D8"/>
    <mergeCell ref="B10:B11"/>
    <mergeCell ref="C10:C11"/>
    <mergeCell ref="D10:D11"/>
    <mergeCell ref="C13:D13"/>
  </mergeCells>
  <pageMargins left="0.7" right="0.7" top="0.75" bottom="0.75" header="0.3" footer="0.3"/>
  <pageSetup paperSize="9" scale="92" orientation="portrait" r:id="rId1"/>
  <rowBreaks count="1" manualBreakCount="1">
    <brk id="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view="pageBreakPreview" topLeftCell="A10" zoomScaleSheetLayoutView="100" workbookViewId="0">
      <selection activeCell="C30" sqref="C30"/>
    </sheetView>
  </sheetViews>
  <sheetFormatPr defaultRowHeight="12.75" x14ac:dyDescent="0.2"/>
  <cols>
    <col min="1" max="1" width="10.140625" style="2" customWidth="1"/>
    <col min="2" max="2" width="27.28515625" style="2" customWidth="1"/>
    <col min="3" max="3" width="55.7109375" style="2" customWidth="1"/>
    <col min="4" max="256" width="9.140625" style="2"/>
    <col min="257" max="257" width="8.42578125" style="2" customWidth="1"/>
    <col min="258" max="258" width="27.28515625" style="2" customWidth="1"/>
    <col min="259" max="259" width="55.7109375" style="2" customWidth="1"/>
    <col min="260" max="512" width="9.140625" style="2"/>
    <col min="513" max="513" width="8.42578125" style="2" customWidth="1"/>
    <col min="514" max="514" width="27.28515625" style="2" customWidth="1"/>
    <col min="515" max="515" width="55.7109375" style="2" customWidth="1"/>
    <col min="516" max="768" width="9.140625" style="2"/>
    <col min="769" max="769" width="8.42578125" style="2" customWidth="1"/>
    <col min="770" max="770" width="27.28515625" style="2" customWidth="1"/>
    <col min="771" max="771" width="55.7109375" style="2" customWidth="1"/>
    <col min="772" max="1024" width="9.140625" style="2"/>
    <col min="1025" max="1025" width="8.42578125" style="2" customWidth="1"/>
    <col min="1026" max="1026" width="27.28515625" style="2" customWidth="1"/>
    <col min="1027" max="1027" width="55.7109375" style="2" customWidth="1"/>
    <col min="1028" max="1280" width="9.140625" style="2"/>
    <col min="1281" max="1281" width="8.42578125" style="2" customWidth="1"/>
    <col min="1282" max="1282" width="27.28515625" style="2" customWidth="1"/>
    <col min="1283" max="1283" width="55.7109375" style="2" customWidth="1"/>
    <col min="1284" max="1536" width="9.140625" style="2"/>
    <col min="1537" max="1537" width="8.42578125" style="2" customWidth="1"/>
    <col min="1538" max="1538" width="27.28515625" style="2" customWidth="1"/>
    <col min="1539" max="1539" width="55.7109375" style="2" customWidth="1"/>
    <col min="1540" max="1792" width="9.140625" style="2"/>
    <col min="1793" max="1793" width="8.42578125" style="2" customWidth="1"/>
    <col min="1794" max="1794" width="27.28515625" style="2" customWidth="1"/>
    <col min="1795" max="1795" width="55.7109375" style="2" customWidth="1"/>
    <col min="1796" max="2048" width="9.140625" style="2"/>
    <col min="2049" max="2049" width="8.42578125" style="2" customWidth="1"/>
    <col min="2050" max="2050" width="27.28515625" style="2" customWidth="1"/>
    <col min="2051" max="2051" width="55.7109375" style="2" customWidth="1"/>
    <col min="2052" max="2304" width="9.140625" style="2"/>
    <col min="2305" max="2305" width="8.42578125" style="2" customWidth="1"/>
    <col min="2306" max="2306" width="27.28515625" style="2" customWidth="1"/>
    <col min="2307" max="2307" width="55.7109375" style="2" customWidth="1"/>
    <col min="2308" max="2560" width="9.140625" style="2"/>
    <col min="2561" max="2561" width="8.42578125" style="2" customWidth="1"/>
    <col min="2562" max="2562" width="27.28515625" style="2" customWidth="1"/>
    <col min="2563" max="2563" width="55.7109375" style="2" customWidth="1"/>
    <col min="2564" max="2816" width="9.140625" style="2"/>
    <col min="2817" max="2817" width="8.42578125" style="2" customWidth="1"/>
    <col min="2818" max="2818" width="27.28515625" style="2" customWidth="1"/>
    <col min="2819" max="2819" width="55.7109375" style="2" customWidth="1"/>
    <col min="2820" max="3072" width="9.140625" style="2"/>
    <col min="3073" max="3073" width="8.42578125" style="2" customWidth="1"/>
    <col min="3074" max="3074" width="27.28515625" style="2" customWidth="1"/>
    <col min="3075" max="3075" width="55.7109375" style="2" customWidth="1"/>
    <col min="3076" max="3328" width="9.140625" style="2"/>
    <col min="3329" max="3329" width="8.42578125" style="2" customWidth="1"/>
    <col min="3330" max="3330" width="27.28515625" style="2" customWidth="1"/>
    <col min="3331" max="3331" width="55.7109375" style="2" customWidth="1"/>
    <col min="3332" max="3584" width="9.140625" style="2"/>
    <col min="3585" max="3585" width="8.42578125" style="2" customWidth="1"/>
    <col min="3586" max="3586" width="27.28515625" style="2" customWidth="1"/>
    <col min="3587" max="3587" width="55.7109375" style="2" customWidth="1"/>
    <col min="3588" max="3840" width="9.140625" style="2"/>
    <col min="3841" max="3841" width="8.42578125" style="2" customWidth="1"/>
    <col min="3842" max="3842" width="27.28515625" style="2" customWidth="1"/>
    <col min="3843" max="3843" width="55.7109375" style="2" customWidth="1"/>
    <col min="3844" max="4096" width="9.140625" style="2"/>
    <col min="4097" max="4097" width="8.42578125" style="2" customWidth="1"/>
    <col min="4098" max="4098" width="27.28515625" style="2" customWidth="1"/>
    <col min="4099" max="4099" width="55.7109375" style="2" customWidth="1"/>
    <col min="4100" max="4352" width="9.140625" style="2"/>
    <col min="4353" max="4353" width="8.42578125" style="2" customWidth="1"/>
    <col min="4354" max="4354" width="27.28515625" style="2" customWidth="1"/>
    <col min="4355" max="4355" width="55.7109375" style="2" customWidth="1"/>
    <col min="4356" max="4608" width="9.140625" style="2"/>
    <col min="4609" max="4609" width="8.42578125" style="2" customWidth="1"/>
    <col min="4610" max="4610" width="27.28515625" style="2" customWidth="1"/>
    <col min="4611" max="4611" width="55.7109375" style="2" customWidth="1"/>
    <col min="4612" max="4864" width="9.140625" style="2"/>
    <col min="4865" max="4865" width="8.42578125" style="2" customWidth="1"/>
    <col min="4866" max="4866" width="27.28515625" style="2" customWidth="1"/>
    <col min="4867" max="4867" width="55.7109375" style="2" customWidth="1"/>
    <col min="4868" max="5120" width="9.140625" style="2"/>
    <col min="5121" max="5121" width="8.42578125" style="2" customWidth="1"/>
    <col min="5122" max="5122" width="27.28515625" style="2" customWidth="1"/>
    <col min="5123" max="5123" width="55.7109375" style="2" customWidth="1"/>
    <col min="5124" max="5376" width="9.140625" style="2"/>
    <col min="5377" max="5377" width="8.42578125" style="2" customWidth="1"/>
    <col min="5378" max="5378" width="27.28515625" style="2" customWidth="1"/>
    <col min="5379" max="5379" width="55.7109375" style="2" customWidth="1"/>
    <col min="5380" max="5632" width="9.140625" style="2"/>
    <col min="5633" max="5633" width="8.42578125" style="2" customWidth="1"/>
    <col min="5634" max="5634" width="27.28515625" style="2" customWidth="1"/>
    <col min="5635" max="5635" width="55.7109375" style="2" customWidth="1"/>
    <col min="5636" max="5888" width="9.140625" style="2"/>
    <col min="5889" max="5889" width="8.42578125" style="2" customWidth="1"/>
    <col min="5890" max="5890" width="27.28515625" style="2" customWidth="1"/>
    <col min="5891" max="5891" width="55.7109375" style="2" customWidth="1"/>
    <col min="5892" max="6144" width="9.140625" style="2"/>
    <col min="6145" max="6145" width="8.42578125" style="2" customWidth="1"/>
    <col min="6146" max="6146" width="27.28515625" style="2" customWidth="1"/>
    <col min="6147" max="6147" width="55.7109375" style="2" customWidth="1"/>
    <col min="6148" max="6400" width="9.140625" style="2"/>
    <col min="6401" max="6401" width="8.42578125" style="2" customWidth="1"/>
    <col min="6402" max="6402" width="27.28515625" style="2" customWidth="1"/>
    <col min="6403" max="6403" width="55.7109375" style="2" customWidth="1"/>
    <col min="6404" max="6656" width="9.140625" style="2"/>
    <col min="6657" max="6657" width="8.42578125" style="2" customWidth="1"/>
    <col min="6658" max="6658" width="27.28515625" style="2" customWidth="1"/>
    <col min="6659" max="6659" width="55.7109375" style="2" customWidth="1"/>
    <col min="6660" max="6912" width="9.140625" style="2"/>
    <col min="6913" max="6913" width="8.42578125" style="2" customWidth="1"/>
    <col min="6914" max="6914" width="27.28515625" style="2" customWidth="1"/>
    <col min="6915" max="6915" width="55.7109375" style="2" customWidth="1"/>
    <col min="6916" max="7168" width="9.140625" style="2"/>
    <col min="7169" max="7169" width="8.42578125" style="2" customWidth="1"/>
    <col min="7170" max="7170" width="27.28515625" style="2" customWidth="1"/>
    <col min="7171" max="7171" width="55.7109375" style="2" customWidth="1"/>
    <col min="7172" max="7424" width="9.140625" style="2"/>
    <col min="7425" max="7425" width="8.42578125" style="2" customWidth="1"/>
    <col min="7426" max="7426" width="27.28515625" style="2" customWidth="1"/>
    <col min="7427" max="7427" width="55.7109375" style="2" customWidth="1"/>
    <col min="7428" max="7680" width="9.140625" style="2"/>
    <col min="7681" max="7681" width="8.42578125" style="2" customWidth="1"/>
    <col min="7682" max="7682" width="27.28515625" style="2" customWidth="1"/>
    <col min="7683" max="7683" width="55.7109375" style="2" customWidth="1"/>
    <col min="7684" max="7936" width="9.140625" style="2"/>
    <col min="7937" max="7937" width="8.42578125" style="2" customWidth="1"/>
    <col min="7938" max="7938" width="27.28515625" style="2" customWidth="1"/>
    <col min="7939" max="7939" width="55.7109375" style="2" customWidth="1"/>
    <col min="7940" max="8192" width="9.140625" style="2"/>
    <col min="8193" max="8193" width="8.42578125" style="2" customWidth="1"/>
    <col min="8194" max="8194" width="27.28515625" style="2" customWidth="1"/>
    <col min="8195" max="8195" width="55.7109375" style="2" customWidth="1"/>
    <col min="8196" max="8448" width="9.140625" style="2"/>
    <col min="8449" max="8449" width="8.42578125" style="2" customWidth="1"/>
    <col min="8450" max="8450" width="27.28515625" style="2" customWidth="1"/>
    <col min="8451" max="8451" width="55.7109375" style="2" customWidth="1"/>
    <col min="8452" max="8704" width="9.140625" style="2"/>
    <col min="8705" max="8705" width="8.42578125" style="2" customWidth="1"/>
    <col min="8706" max="8706" width="27.28515625" style="2" customWidth="1"/>
    <col min="8707" max="8707" width="55.7109375" style="2" customWidth="1"/>
    <col min="8708" max="8960" width="9.140625" style="2"/>
    <col min="8961" max="8961" width="8.42578125" style="2" customWidth="1"/>
    <col min="8962" max="8962" width="27.28515625" style="2" customWidth="1"/>
    <col min="8963" max="8963" width="55.7109375" style="2" customWidth="1"/>
    <col min="8964" max="9216" width="9.140625" style="2"/>
    <col min="9217" max="9217" width="8.42578125" style="2" customWidth="1"/>
    <col min="9218" max="9218" width="27.28515625" style="2" customWidth="1"/>
    <col min="9219" max="9219" width="55.7109375" style="2" customWidth="1"/>
    <col min="9220" max="9472" width="9.140625" style="2"/>
    <col min="9473" max="9473" width="8.42578125" style="2" customWidth="1"/>
    <col min="9474" max="9474" width="27.28515625" style="2" customWidth="1"/>
    <col min="9475" max="9475" width="55.7109375" style="2" customWidth="1"/>
    <col min="9476" max="9728" width="9.140625" style="2"/>
    <col min="9729" max="9729" width="8.42578125" style="2" customWidth="1"/>
    <col min="9730" max="9730" width="27.28515625" style="2" customWidth="1"/>
    <col min="9731" max="9731" width="55.7109375" style="2" customWidth="1"/>
    <col min="9732" max="9984" width="9.140625" style="2"/>
    <col min="9985" max="9985" width="8.42578125" style="2" customWidth="1"/>
    <col min="9986" max="9986" width="27.28515625" style="2" customWidth="1"/>
    <col min="9987" max="9987" width="55.7109375" style="2" customWidth="1"/>
    <col min="9988" max="10240" width="9.140625" style="2"/>
    <col min="10241" max="10241" width="8.42578125" style="2" customWidth="1"/>
    <col min="10242" max="10242" width="27.28515625" style="2" customWidth="1"/>
    <col min="10243" max="10243" width="55.7109375" style="2" customWidth="1"/>
    <col min="10244" max="10496" width="9.140625" style="2"/>
    <col min="10497" max="10497" width="8.42578125" style="2" customWidth="1"/>
    <col min="10498" max="10498" width="27.28515625" style="2" customWidth="1"/>
    <col min="10499" max="10499" width="55.7109375" style="2" customWidth="1"/>
    <col min="10500" max="10752" width="9.140625" style="2"/>
    <col min="10753" max="10753" width="8.42578125" style="2" customWidth="1"/>
    <col min="10754" max="10754" width="27.28515625" style="2" customWidth="1"/>
    <col min="10755" max="10755" width="55.7109375" style="2" customWidth="1"/>
    <col min="10756" max="11008" width="9.140625" style="2"/>
    <col min="11009" max="11009" width="8.42578125" style="2" customWidth="1"/>
    <col min="11010" max="11010" width="27.28515625" style="2" customWidth="1"/>
    <col min="11011" max="11011" width="55.7109375" style="2" customWidth="1"/>
    <col min="11012" max="11264" width="9.140625" style="2"/>
    <col min="11265" max="11265" width="8.42578125" style="2" customWidth="1"/>
    <col min="11266" max="11266" width="27.28515625" style="2" customWidth="1"/>
    <col min="11267" max="11267" width="55.7109375" style="2" customWidth="1"/>
    <col min="11268" max="11520" width="9.140625" style="2"/>
    <col min="11521" max="11521" width="8.42578125" style="2" customWidth="1"/>
    <col min="11522" max="11522" width="27.28515625" style="2" customWidth="1"/>
    <col min="11523" max="11523" width="55.7109375" style="2" customWidth="1"/>
    <col min="11524" max="11776" width="9.140625" style="2"/>
    <col min="11777" max="11777" width="8.42578125" style="2" customWidth="1"/>
    <col min="11778" max="11778" width="27.28515625" style="2" customWidth="1"/>
    <col min="11779" max="11779" width="55.7109375" style="2" customWidth="1"/>
    <col min="11780" max="12032" width="9.140625" style="2"/>
    <col min="12033" max="12033" width="8.42578125" style="2" customWidth="1"/>
    <col min="12034" max="12034" width="27.28515625" style="2" customWidth="1"/>
    <col min="12035" max="12035" width="55.7109375" style="2" customWidth="1"/>
    <col min="12036" max="12288" width="9.140625" style="2"/>
    <col min="12289" max="12289" width="8.42578125" style="2" customWidth="1"/>
    <col min="12290" max="12290" width="27.28515625" style="2" customWidth="1"/>
    <col min="12291" max="12291" width="55.7109375" style="2" customWidth="1"/>
    <col min="12292" max="12544" width="9.140625" style="2"/>
    <col min="12545" max="12545" width="8.42578125" style="2" customWidth="1"/>
    <col min="12546" max="12546" width="27.28515625" style="2" customWidth="1"/>
    <col min="12547" max="12547" width="55.7109375" style="2" customWidth="1"/>
    <col min="12548" max="12800" width="9.140625" style="2"/>
    <col min="12801" max="12801" width="8.42578125" style="2" customWidth="1"/>
    <col min="12802" max="12802" width="27.28515625" style="2" customWidth="1"/>
    <col min="12803" max="12803" width="55.7109375" style="2" customWidth="1"/>
    <col min="12804" max="13056" width="9.140625" style="2"/>
    <col min="13057" max="13057" width="8.42578125" style="2" customWidth="1"/>
    <col min="13058" max="13058" width="27.28515625" style="2" customWidth="1"/>
    <col min="13059" max="13059" width="55.7109375" style="2" customWidth="1"/>
    <col min="13060" max="13312" width="9.140625" style="2"/>
    <col min="13313" max="13313" width="8.42578125" style="2" customWidth="1"/>
    <col min="13314" max="13314" width="27.28515625" style="2" customWidth="1"/>
    <col min="13315" max="13315" width="55.7109375" style="2" customWidth="1"/>
    <col min="13316" max="13568" width="9.140625" style="2"/>
    <col min="13569" max="13569" width="8.42578125" style="2" customWidth="1"/>
    <col min="13570" max="13570" width="27.28515625" style="2" customWidth="1"/>
    <col min="13571" max="13571" width="55.7109375" style="2" customWidth="1"/>
    <col min="13572" max="13824" width="9.140625" style="2"/>
    <col min="13825" max="13825" width="8.42578125" style="2" customWidth="1"/>
    <col min="13826" max="13826" width="27.28515625" style="2" customWidth="1"/>
    <col min="13827" max="13827" width="55.7109375" style="2" customWidth="1"/>
    <col min="13828" max="14080" width="9.140625" style="2"/>
    <col min="14081" max="14081" width="8.42578125" style="2" customWidth="1"/>
    <col min="14082" max="14082" width="27.28515625" style="2" customWidth="1"/>
    <col min="14083" max="14083" width="55.7109375" style="2" customWidth="1"/>
    <col min="14084" max="14336" width="9.140625" style="2"/>
    <col min="14337" max="14337" width="8.42578125" style="2" customWidth="1"/>
    <col min="14338" max="14338" width="27.28515625" style="2" customWidth="1"/>
    <col min="14339" max="14339" width="55.7109375" style="2" customWidth="1"/>
    <col min="14340" max="14592" width="9.140625" style="2"/>
    <col min="14593" max="14593" width="8.42578125" style="2" customWidth="1"/>
    <col min="14594" max="14594" width="27.28515625" style="2" customWidth="1"/>
    <col min="14595" max="14595" width="55.7109375" style="2" customWidth="1"/>
    <col min="14596" max="14848" width="9.140625" style="2"/>
    <col min="14849" max="14849" width="8.42578125" style="2" customWidth="1"/>
    <col min="14850" max="14850" width="27.28515625" style="2" customWidth="1"/>
    <col min="14851" max="14851" width="55.7109375" style="2" customWidth="1"/>
    <col min="14852" max="15104" width="9.140625" style="2"/>
    <col min="15105" max="15105" width="8.42578125" style="2" customWidth="1"/>
    <col min="15106" max="15106" width="27.28515625" style="2" customWidth="1"/>
    <col min="15107" max="15107" width="55.7109375" style="2" customWidth="1"/>
    <col min="15108" max="15360" width="9.140625" style="2"/>
    <col min="15361" max="15361" width="8.42578125" style="2" customWidth="1"/>
    <col min="15362" max="15362" width="27.28515625" style="2" customWidth="1"/>
    <col min="15363" max="15363" width="55.7109375" style="2" customWidth="1"/>
    <col min="15364" max="15616" width="9.140625" style="2"/>
    <col min="15617" max="15617" width="8.42578125" style="2" customWidth="1"/>
    <col min="15618" max="15618" width="27.28515625" style="2" customWidth="1"/>
    <col min="15619" max="15619" width="55.7109375" style="2" customWidth="1"/>
    <col min="15620" max="15872" width="9.140625" style="2"/>
    <col min="15873" max="15873" width="8.42578125" style="2" customWidth="1"/>
    <col min="15874" max="15874" width="27.28515625" style="2" customWidth="1"/>
    <col min="15875" max="15875" width="55.7109375" style="2" customWidth="1"/>
    <col min="15876" max="16128" width="9.140625" style="2"/>
    <col min="16129" max="16129" width="8.42578125" style="2" customWidth="1"/>
    <col min="16130" max="16130" width="27.28515625" style="2" customWidth="1"/>
    <col min="16131" max="16131" width="55.7109375" style="2" customWidth="1"/>
    <col min="16132" max="16384" width="9.140625" style="2"/>
  </cols>
  <sheetData>
    <row r="1" spans="1:3" ht="15.75" x14ac:dyDescent="0.25">
      <c r="A1" s="4"/>
      <c r="B1" s="4" t="s">
        <v>287</v>
      </c>
      <c r="C1" s="172" t="s">
        <v>292</v>
      </c>
    </row>
    <row r="2" spans="1:3" ht="15.75" x14ac:dyDescent="0.25">
      <c r="A2" s="4"/>
      <c r="B2" s="4"/>
      <c r="C2" s="172" t="s">
        <v>293</v>
      </c>
    </row>
    <row r="3" spans="1:3" ht="15.75" x14ac:dyDescent="0.25">
      <c r="A3" s="171"/>
      <c r="B3" s="171"/>
      <c r="C3" s="172" t="s">
        <v>307</v>
      </c>
    </row>
    <row r="4" spans="1:3" ht="15.75" x14ac:dyDescent="0.25">
      <c r="A4" s="4" t="s">
        <v>62</v>
      </c>
      <c r="B4" s="94"/>
      <c r="C4" s="172" t="s">
        <v>371</v>
      </c>
    </row>
    <row r="5" spans="1:3" ht="15.75" x14ac:dyDescent="0.25">
      <c r="A5" s="4"/>
      <c r="B5" s="4"/>
      <c r="C5" s="176"/>
    </row>
    <row r="6" spans="1:3" x14ac:dyDescent="0.2">
      <c r="A6" s="223" t="s">
        <v>0</v>
      </c>
      <c r="B6" s="223"/>
      <c r="C6" s="223"/>
    </row>
    <row r="7" spans="1:3" x14ac:dyDescent="0.2">
      <c r="A7" s="223" t="s">
        <v>74</v>
      </c>
      <c r="B7" s="223"/>
      <c r="C7" s="223"/>
    </row>
    <row r="8" spans="1:3" x14ac:dyDescent="0.2">
      <c r="A8" s="223" t="s">
        <v>285</v>
      </c>
      <c r="B8" s="223"/>
      <c r="C8" s="223"/>
    </row>
    <row r="9" spans="1:3" x14ac:dyDescent="0.2">
      <c r="A9" s="114"/>
    </row>
    <row r="10" spans="1:3" ht="12" customHeight="1" x14ac:dyDescent="0.2">
      <c r="A10" s="115" t="s">
        <v>1</v>
      </c>
      <c r="B10" s="116" t="s">
        <v>2</v>
      </c>
      <c r="C10" s="132" t="s">
        <v>3</v>
      </c>
    </row>
    <row r="11" spans="1:3" ht="38.25" hidden="1" customHeight="1" x14ac:dyDescent="0.2">
      <c r="A11" s="117"/>
      <c r="B11" s="118"/>
      <c r="C11" s="118"/>
    </row>
    <row r="12" spans="1:3" x14ac:dyDescent="0.2">
      <c r="A12" s="119">
        <v>1</v>
      </c>
      <c r="B12" s="120">
        <v>2</v>
      </c>
      <c r="C12" s="120">
        <v>3</v>
      </c>
    </row>
    <row r="13" spans="1:3" ht="40.5" customHeight="1" x14ac:dyDescent="0.2">
      <c r="A13" s="135">
        <v>914</v>
      </c>
      <c r="B13" s="221" t="s">
        <v>295</v>
      </c>
      <c r="C13" s="222"/>
    </row>
    <row r="14" spans="1:3" ht="80.25" customHeight="1" x14ac:dyDescent="0.2">
      <c r="A14" s="120">
        <v>914</v>
      </c>
      <c r="B14" s="120" t="s">
        <v>16</v>
      </c>
      <c r="C14" s="121" t="s">
        <v>34</v>
      </c>
    </row>
    <row r="15" spans="1:3" ht="63" customHeight="1" x14ac:dyDescent="0.2">
      <c r="A15" s="120">
        <v>914</v>
      </c>
      <c r="B15" s="120" t="s">
        <v>17</v>
      </c>
      <c r="C15" s="121" t="s">
        <v>35</v>
      </c>
    </row>
    <row r="16" spans="1:3" ht="51" customHeight="1" x14ac:dyDescent="0.2">
      <c r="A16" s="120">
        <v>914</v>
      </c>
      <c r="B16" s="120" t="s">
        <v>61</v>
      </c>
      <c r="C16" s="121" t="s">
        <v>69</v>
      </c>
    </row>
    <row r="17" spans="1:4" ht="75" customHeight="1" x14ac:dyDescent="0.2">
      <c r="A17" s="120">
        <v>914</v>
      </c>
      <c r="B17" s="120" t="s">
        <v>18</v>
      </c>
      <c r="C17" s="121" t="s">
        <v>36</v>
      </c>
    </row>
    <row r="18" spans="1:4" ht="30" customHeight="1" x14ac:dyDescent="0.2">
      <c r="A18" s="120">
        <v>914</v>
      </c>
      <c r="B18" s="123" t="s">
        <v>19</v>
      </c>
      <c r="C18" s="122" t="s">
        <v>37</v>
      </c>
    </row>
    <row r="19" spans="1:4" ht="37.5" customHeight="1" x14ac:dyDescent="0.2">
      <c r="A19" s="120">
        <v>914</v>
      </c>
      <c r="B19" s="123" t="s">
        <v>25</v>
      </c>
      <c r="C19" s="121" t="s">
        <v>38</v>
      </c>
    </row>
    <row r="20" spans="1:4" ht="64.5" customHeight="1" x14ac:dyDescent="0.2">
      <c r="A20" s="120">
        <v>914</v>
      </c>
      <c r="B20" s="120" t="s">
        <v>71</v>
      </c>
      <c r="C20" s="121" t="s">
        <v>70</v>
      </c>
    </row>
    <row r="21" spans="1:4" ht="80.25" customHeight="1" x14ac:dyDescent="0.2">
      <c r="A21" s="120">
        <v>914</v>
      </c>
      <c r="B21" s="120" t="s">
        <v>20</v>
      </c>
      <c r="C21" s="122" t="s">
        <v>39</v>
      </c>
    </row>
    <row r="22" spans="1:4" ht="85.5" customHeight="1" x14ac:dyDescent="0.2">
      <c r="A22" s="120">
        <v>914</v>
      </c>
      <c r="B22" s="120" t="s">
        <v>21</v>
      </c>
      <c r="C22" s="121" t="s">
        <v>40</v>
      </c>
    </row>
    <row r="23" spans="1:4" ht="49.5" customHeight="1" x14ac:dyDescent="0.2">
      <c r="A23" s="120">
        <v>914</v>
      </c>
      <c r="B23" s="120" t="s">
        <v>333</v>
      </c>
      <c r="C23" s="141" t="s">
        <v>219</v>
      </c>
      <c r="D23" s="195" t="s">
        <v>334</v>
      </c>
    </row>
    <row r="24" spans="1:4" ht="66" customHeight="1" x14ac:dyDescent="0.2">
      <c r="A24" s="120">
        <v>914</v>
      </c>
      <c r="B24" s="120" t="s">
        <v>22</v>
      </c>
      <c r="C24" s="124" t="s">
        <v>41</v>
      </c>
    </row>
    <row r="25" spans="1:4" ht="71.25" customHeight="1" x14ac:dyDescent="0.2">
      <c r="A25" s="120">
        <v>914</v>
      </c>
      <c r="B25" s="191" t="s">
        <v>351</v>
      </c>
      <c r="C25" s="192" t="s">
        <v>331</v>
      </c>
    </row>
    <row r="26" spans="1:4" ht="60.75" customHeight="1" x14ac:dyDescent="0.2">
      <c r="A26" s="120">
        <v>914</v>
      </c>
      <c r="B26" s="193" t="s">
        <v>352</v>
      </c>
      <c r="C26" s="194" t="s">
        <v>332</v>
      </c>
    </row>
    <row r="27" spans="1:4" ht="32.25" customHeight="1" x14ac:dyDescent="0.2">
      <c r="A27" s="120">
        <v>914</v>
      </c>
      <c r="B27" s="120" t="s">
        <v>23</v>
      </c>
      <c r="C27" s="121" t="s">
        <v>44</v>
      </c>
    </row>
    <row r="28" spans="1:4" ht="33" customHeight="1" x14ac:dyDescent="0.2">
      <c r="A28" s="132">
        <v>914</v>
      </c>
      <c r="B28" s="120" t="s">
        <v>24</v>
      </c>
      <c r="C28" s="121" t="s">
        <v>45</v>
      </c>
    </row>
    <row r="29" spans="1:4" ht="40.5" customHeight="1" x14ac:dyDescent="0.2">
      <c r="A29" s="135">
        <v>927</v>
      </c>
      <c r="B29" s="221" t="s">
        <v>288</v>
      </c>
      <c r="C29" s="222"/>
    </row>
    <row r="30" spans="1:4" ht="41.25" customHeight="1" x14ac:dyDescent="0.2">
      <c r="A30" s="132">
        <v>927</v>
      </c>
      <c r="B30" s="133" t="s">
        <v>336</v>
      </c>
      <c r="C30" s="134" t="s">
        <v>46</v>
      </c>
    </row>
    <row r="31" spans="1:4" ht="45" customHeight="1" x14ac:dyDescent="0.2">
      <c r="A31" s="132">
        <v>927</v>
      </c>
      <c r="B31" s="120" t="s">
        <v>337</v>
      </c>
      <c r="C31" s="125" t="s">
        <v>47</v>
      </c>
    </row>
    <row r="32" spans="1:4" ht="41.25" customHeight="1" x14ac:dyDescent="0.2">
      <c r="A32" s="132">
        <v>927</v>
      </c>
      <c r="B32" s="120" t="s">
        <v>338</v>
      </c>
      <c r="C32" s="128" t="s">
        <v>48</v>
      </c>
    </row>
    <row r="33" spans="1:4" ht="67.5" customHeight="1" x14ac:dyDescent="0.2">
      <c r="A33" s="132">
        <v>927</v>
      </c>
      <c r="B33" s="120" t="s">
        <v>339</v>
      </c>
      <c r="C33" s="140" t="s">
        <v>294</v>
      </c>
    </row>
    <row r="34" spans="1:4" ht="69" customHeight="1" x14ac:dyDescent="0.2">
      <c r="A34" s="132">
        <v>927</v>
      </c>
      <c r="B34" s="120" t="s">
        <v>340</v>
      </c>
      <c r="C34" s="126" t="s">
        <v>49</v>
      </c>
      <c r="D34" s="127"/>
    </row>
    <row r="35" spans="1:4" ht="105" customHeight="1" x14ac:dyDescent="0.2">
      <c r="A35" s="132">
        <v>927</v>
      </c>
      <c r="B35" s="131" t="s">
        <v>341</v>
      </c>
      <c r="C35" s="136" t="s">
        <v>348</v>
      </c>
      <c r="D35" s="127"/>
    </row>
    <row r="36" spans="1:4" ht="63" customHeight="1" x14ac:dyDescent="0.2">
      <c r="A36" s="132">
        <v>927</v>
      </c>
      <c r="B36" s="120" t="s">
        <v>342</v>
      </c>
      <c r="C36" s="128" t="s">
        <v>50</v>
      </c>
    </row>
    <row r="37" spans="1:4" ht="80.25" customHeight="1" x14ac:dyDescent="0.2">
      <c r="A37" s="132">
        <v>927</v>
      </c>
      <c r="B37" s="131" t="s">
        <v>343</v>
      </c>
      <c r="C37" s="137" t="s">
        <v>349</v>
      </c>
    </row>
    <row r="38" spans="1:4" ht="36" customHeight="1" x14ac:dyDescent="0.2">
      <c r="A38" s="132">
        <v>927</v>
      </c>
      <c r="B38" s="131" t="s">
        <v>344</v>
      </c>
      <c r="C38" s="137" t="s">
        <v>350</v>
      </c>
    </row>
    <row r="39" spans="1:4" ht="25.5" customHeight="1" x14ac:dyDescent="0.2">
      <c r="A39" s="132">
        <v>927</v>
      </c>
      <c r="B39" s="123" t="s">
        <v>345</v>
      </c>
      <c r="C39" s="138" t="s">
        <v>51</v>
      </c>
    </row>
    <row r="40" spans="1:4" ht="59.25" customHeight="1" x14ac:dyDescent="0.2">
      <c r="A40" s="132">
        <v>927</v>
      </c>
      <c r="B40" s="120" t="s">
        <v>346</v>
      </c>
      <c r="C40" s="128" t="s">
        <v>52</v>
      </c>
    </row>
    <row r="41" spans="1:4" ht="56.25" customHeight="1" x14ac:dyDescent="0.2">
      <c r="A41" s="132">
        <v>927</v>
      </c>
      <c r="B41" s="120" t="s">
        <v>353</v>
      </c>
      <c r="C41" s="121" t="s">
        <v>53</v>
      </c>
    </row>
    <row r="42" spans="1:4" ht="36.75" customHeight="1" x14ac:dyDescent="0.2">
      <c r="A42" s="132">
        <v>927</v>
      </c>
      <c r="B42" s="120" t="s">
        <v>354</v>
      </c>
      <c r="C42" s="121" t="s">
        <v>54</v>
      </c>
    </row>
    <row r="43" spans="1:4" ht="41.25" customHeight="1" x14ac:dyDescent="0.2">
      <c r="A43" s="132">
        <v>927</v>
      </c>
      <c r="B43" s="129" t="s">
        <v>355</v>
      </c>
      <c r="C43" s="128" t="s">
        <v>55</v>
      </c>
    </row>
    <row r="44" spans="1:4" ht="84" customHeight="1" x14ac:dyDescent="0.2">
      <c r="A44" s="132">
        <v>927</v>
      </c>
      <c r="B44" s="129" t="s">
        <v>356</v>
      </c>
      <c r="C44" s="121" t="s">
        <v>56</v>
      </c>
    </row>
    <row r="45" spans="1:4" ht="38.25" x14ac:dyDescent="0.2">
      <c r="A45" s="120">
        <v>927</v>
      </c>
      <c r="B45" s="120" t="s">
        <v>347</v>
      </c>
      <c r="C45" s="124" t="s">
        <v>296</v>
      </c>
    </row>
    <row r="46" spans="1:4" x14ac:dyDescent="0.2">
      <c r="A46" s="130"/>
      <c r="B46" s="130"/>
      <c r="C46" s="130"/>
    </row>
    <row r="47" spans="1:4" ht="25.5" hidden="1" customHeight="1" x14ac:dyDescent="0.2">
      <c r="A47" s="4" t="s">
        <v>283</v>
      </c>
      <c r="B47" s="4"/>
    </row>
    <row r="48" spans="1:4" hidden="1" x14ac:dyDescent="0.2">
      <c r="A48" s="2" t="s">
        <v>115</v>
      </c>
      <c r="C48" s="68" t="s">
        <v>298</v>
      </c>
    </row>
  </sheetData>
  <mergeCells count="5">
    <mergeCell ref="B29:C29"/>
    <mergeCell ref="B13:C13"/>
    <mergeCell ref="A6:C6"/>
    <mergeCell ref="A7:C7"/>
    <mergeCell ref="A8:C8"/>
  </mergeCells>
  <pageMargins left="0.7" right="0.7" top="0.75" bottom="0.75" header="0.3" footer="0.3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view="pageBreakPreview" topLeftCell="A13" zoomScaleSheetLayoutView="100" workbookViewId="0">
      <selection activeCell="C5" sqref="C5"/>
    </sheetView>
  </sheetViews>
  <sheetFormatPr defaultRowHeight="12.75" x14ac:dyDescent="0.2"/>
  <cols>
    <col min="1" max="1" width="6.7109375" style="157" customWidth="1"/>
    <col min="2" max="2" width="27.42578125" style="157" customWidth="1"/>
    <col min="3" max="3" width="64.7109375" style="157" customWidth="1"/>
    <col min="4" max="256" width="9.140625" style="157"/>
    <col min="257" max="257" width="6.7109375" style="157" customWidth="1"/>
    <col min="258" max="258" width="27.42578125" style="157" customWidth="1"/>
    <col min="259" max="259" width="64.7109375" style="157" customWidth="1"/>
    <col min="260" max="512" width="9.140625" style="157"/>
    <col min="513" max="513" width="6.7109375" style="157" customWidth="1"/>
    <col min="514" max="514" width="27.42578125" style="157" customWidth="1"/>
    <col min="515" max="515" width="64.7109375" style="157" customWidth="1"/>
    <col min="516" max="768" width="9.140625" style="157"/>
    <col min="769" max="769" width="6.7109375" style="157" customWidth="1"/>
    <col min="770" max="770" width="27.42578125" style="157" customWidth="1"/>
    <col min="771" max="771" width="64.7109375" style="157" customWidth="1"/>
    <col min="772" max="1024" width="9.140625" style="157"/>
    <col min="1025" max="1025" width="6.7109375" style="157" customWidth="1"/>
    <col min="1026" max="1026" width="27.42578125" style="157" customWidth="1"/>
    <col min="1027" max="1027" width="64.7109375" style="157" customWidth="1"/>
    <col min="1028" max="1280" width="9.140625" style="157"/>
    <col min="1281" max="1281" width="6.7109375" style="157" customWidth="1"/>
    <col min="1282" max="1282" width="27.42578125" style="157" customWidth="1"/>
    <col min="1283" max="1283" width="64.7109375" style="157" customWidth="1"/>
    <col min="1284" max="1536" width="9.140625" style="157"/>
    <col min="1537" max="1537" width="6.7109375" style="157" customWidth="1"/>
    <col min="1538" max="1538" width="27.42578125" style="157" customWidth="1"/>
    <col min="1539" max="1539" width="64.7109375" style="157" customWidth="1"/>
    <col min="1540" max="1792" width="9.140625" style="157"/>
    <col min="1793" max="1793" width="6.7109375" style="157" customWidth="1"/>
    <col min="1794" max="1794" width="27.42578125" style="157" customWidth="1"/>
    <col min="1795" max="1795" width="64.7109375" style="157" customWidth="1"/>
    <col min="1796" max="2048" width="9.140625" style="157"/>
    <col min="2049" max="2049" width="6.7109375" style="157" customWidth="1"/>
    <col min="2050" max="2050" width="27.42578125" style="157" customWidth="1"/>
    <col min="2051" max="2051" width="64.7109375" style="157" customWidth="1"/>
    <col min="2052" max="2304" width="9.140625" style="157"/>
    <col min="2305" max="2305" width="6.7109375" style="157" customWidth="1"/>
    <col min="2306" max="2306" width="27.42578125" style="157" customWidth="1"/>
    <col min="2307" max="2307" width="64.7109375" style="157" customWidth="1"/>
    <col min="2308" max="2560" width="9.140625" style="157"/>
    <col min="2561" max="2561" width="6.7109375" style="157" customWidth="1"/>
    <col min="2562" max="2562" width="27.42578125" style="157" customWidth="1"/>
    <col min="2563" max="2563" width="64.7109375" style="157" customWidth="1"/>
    <col min="2564" max="2816" width="9.140625" style="157"/>
    <col min="2817" max="2817" width="6.7109375" style="157" customWidth="1"/>
    <col min="2818" max="2818" width="27.42578125" style="157" customWidth="1"/>
    <col min="2819" max="2819" width="64.7109375" style="157" customWidth="1"/>
    <col min="2820" max="3072" width="9.140625" style="157"/>
    <col min="3073" max="3073" width="6.7109375" style="157" customWidth="1"/>
    <col min="3074" max="3074" width="27.42578125" style="157" customWidth="1"/>
    <col min="3075" max="3075" width="64.7109375" style="157" customWidth="1"/>
    <col min="3076" max="3328" width="9.140625" style="157"/>
    <col min="3329" max="3329" width="6.7109375" style="157" customWidth="1"/>
    <col min="3330" max="3330" width="27.42578125" style="157" customWidth="1"/>
    <col min="3331" max="3331" width="64.7109375" style="157" customWidth="1"/>
    <col min="3332" max="3584" width="9.140625" style="157"/>
    <col min="3585" max="3585" width="6.7109375" style="157" customWidth="1"/>
    <col min="3586" max="3586" width="27.42578125" style="157" customWidth="1"/>
    <col min="3587" max="3587" width="64.7109375" style="157" customWidth="1"/>
    <col min="3588" max="3840" width="9.140625" style="157"/>
    <col min="3841" max="3841" width="6.7109375" style="157" customWidth="1"/>
    <col min="3842" max="3842" width="27.42578125" style="157" customWidth="1"/>
    <col min="3843" max="3843" width="64.7109375" style="157" customWidth="1"/>
    <col min="3844" max="4096" width="9.140625" style="157"/>
    <col min="4097" max="4097" width="6.7109375" style="157" customWidth="1"/>
    <col min="4098" max="4098" width="27.42578125" style="157" customWidth="1"/>
    <col min="4099" max="4099" width="64.7109375" style="157" customWidth="1"/>
    <col min="4100" max="4352" width="9.140625" style="157"/>
    <col min="4353" max="4353" width="6.7109375" style="157" customWidth="1"/>
    <col min="4354" max="4354" width="27.42578125" style="157" customWidth="1"/>
    <col min="4355" max="4355" width="64.7109375" style="157" customWidth="1"/>
    <col min="4356" max="4608" width="9.140625" style="157"/>
    <col min="4609" max="4609" width="6.7109375" style="157" customWidth="1"/>
    <col min="4610" max="4610" width="27.42578125" style="157" customWidth="1"/>
    <col min="4611" max="4611" width="64.7109375" style="157" customWidth="1"/>
    <col min="4612" max="4864" width="9.140625" style="157"/>
    <col min="4865" max="4865" width="6.7109375" style="157" customWidth="1"/>
    <col min="4866" max="4866" width="27.42578125" style="157" customWidth="1"/>
    <col min="4867" max="4867" width="64.7109375" style="157" customWidth="1"/>
    <col min="4868" max="5120" width="9.140625" style="157"/>
    <col min="5121" max="5121" width="6.7109375" style="157" customWidth="1"/>
    <col min="5122" max="5122" width="27.42578125" style="157" customWidth="1"/>
    <col min="5123" max="5123" width="64.7109375" style="157" customWidth="1"/>
    <col min="5124" max="5376" width="9.140625" style="157"/>
    <col min="5377" max="5377" width="6.7109375" style="157" customWidth="1"/>
    <col min="5378" max="5378" width="27.42578125" style="157" customWidth="1"/>
    <col min="5379" max="5379" width="64.7109375" style="157" customWidth="1"/>
    <col min="5380" max="5632" width="9.140625" style="157"/>
    <col min="5633" max="5633" width="6.7109375" style="157" customWidth="1"/>
    <col min="5634" max="5634" width="27.42578125" style="157" customWidth="1"/>
    <col min="5635" max="5635" width="64.7109375" style="157" customWidth="1"/>
    <col min="5636" max="5888" width="9.140625" style="157"/>
    <col min="5889" max="5889" width="6.7109375" style="157" customWidth="1"/>
    <col min="5890" max="5890" width="27.42578125" style="157" customWidth="1"/>
    <col min="5891" max="5891" width="64.7109375" style="157" customWidth="1"/>
    <col min="5892" max="6144" width="9.140625" style="157"/>
    <col min="6145" max="6145" width="6.7109375" style="157" customWidth="1"/>
    <col min="6146" max="6146" width="27.42578125" style="157" customWidth="1"/>
    <col min="6147" max="6147" width="64.7109375" style="157" customWidth="1"/>
    <col min="6148" max="6400" width="9.140625" style="157"/>
    <col min="6401" max="6401" width="6.7109375" style="157" customWidth="1"/>
    <col min="6402" max="6402" width="27.42578125" style="157" customWidth="1"/>
    <col min="6403" max="6403" width="64.7109375" style="157" customWidth="1"/>
    <col min="6404" max="6656" width="9.140625" style="157"/>
    <col min="6657" max="6657" width="6.7109375" style="157" customWidth="1"/>
    <col min="6658" max="6658" width="27.42578125" style="157" customWidth="1"/>
    <col min="6659" max="6659" width="64.7109375" style="157" customWidth="1"/>
    <col min="6660" max="6912" width="9.140625" style="157"/>
    <col min="6913" max="6913" width="6.7109375" style="157" customWidth="1"/>
    <col min="6914" max="6914" width="27.42578125" style="157" customWidth="1"/>
    <col min="6915" max="6915" width="64.7109375" style="157" customWidth="1"/>
    <col min="6916" max="7168" width="9.140625" style="157"/>
    <col min="7169" max="7169" width="6.7109375" style="157" customWidth="1"/>
    <col min="7170" max="7170" width="27.42578125" style="157" customWidth="1"/>
    <col min="7171" max="7171" width="64.7109375" style="157" customWidth="1"/>
    <col min="7172" max="7424" width="9.140625" style="157"/>
    <col min="7425" max="7425" width="6.7109375" style="157" customWidth="1"/>
    <col min="7426" max="7426" width="27.42578125" style="157" customWidth="1"/>
    <col min="7427" max="7427" width="64.7109375" style="157" customWidth="1"/>
    <col min="7428" max="7680" width="9.140625" style="157"/>
    <col min="7681" max="7681" width="6.7109375" style="157" customWidth="1"/>
    <col min="7682" max="7682" width="27.42578125" style="157" customWidth="1"/>
    <col min="7683" max="7683" width="64.7109375" style="157" customWidth="1"/>
    <col min="7684" max="7936" width="9.140625" style="157"/>
    <col min="7937" max="7937" width="6.7109375" style="157" customWidth="1"/>
    <col min="7938" max="7938" width="27.42578125" style="157" customWidth="1"/>
    <col min="7939" max="7939" width="64.7109375" style="157" customWidth="1"/>
    <col min="7940" max="8192" width="9.140625" style="157"/>
    <col min="8193" max="8193" width="6.7109375" style="157" customWidth="1"/>
    <col min="8194" max="8194" width="27.42578125" style="157" customWidth="1"/>
    <col min="8195" max="8195" width="64.7109375" style="157" customWidth="1"/>
    <col min="8196" max="8448" width="9.140625" style="157"/>
    <col min="8449" max="8449" width="6.7109375" style="157" customWidth="1"/>
    <col min="8450" max="8450" width="27.42578125" style="157" customWidth="1"/>
    <col min="8451" max="8451" width="64.7109375" style="157" customWidth="1"/>
    <col min="8452" max="8704" width="9.140625" style="157"/>
    <col min="8705" max="8705" width="6.7109375" style="157" customWidth="1"/>
    <col min="8706" max="8706" width="27.42578125" style="157" customWidth="1"/>
    <col min="8707" max="8707" width="64.7109375" style="157" customWidth="1"/>
    <col min="8708" max="8960" width="9.140625" style="157"/>
    <col min="8961" max="8961" width="6.7109375" style="157" customWidth="1"/>
    <col min="8962" max="8962" width="27.42578125" style="157" customWidth="1"/>
    <col min="8963" max="8963" width="64.7109375" style="157" customWidth="1"/>
    <col min="8964" max="9216" width="9.140625" style="157"/>
    <col min="9217" max="9217" width="6.7109375" style="157" customWidth="1"/>
    <col min="9218" max="9218" width="27.42578125" style="157" customWidth="1"/>
    <col min="9219" max="9219" width="64.7109375" style="157" customWidth="1"/>
    <col min="9220" max="9472" width="9.140625" style="157"/>
    <col min="9473" max="9473" width="6.7109375" style="157" customWidth="1"/>
    <col min="9474" max="9474" width="27.42578125" style="157" customWidth="1"/>
    <col min="9475" max="9475" width="64.7109375" style="157" customWidth="1"/>
    <col min="9476" max="9728" width="9.140625" style="157"/>
    <col min="9729" max="9729" width="6.7109375" style="157" customWidth="1"/>
    <col min="9730" max="9730" width="27.42578125" style="157" customWidth="1"/>
    <col min="9731" max="9731" width="64.7109375" style="157" customWidth="1"/>
    <col min="9732" max="9984" width="9.140625" style="157"/>
    <col min="9985" max="9985" width="6.7109375" style="157" customWidth="1"/>
    <col min="9986" max="9986" width="27.42578125" style="157" customWidth="1"/>
    <col min="9987" max="9987" width="64.7109375" style="157" customWidth="1"/>
    <col min="9988" max="10240" width="9.140625" style="157"/>
    <col min="10241" max="10241" width="6.7109375" style="157" customWidth="1"/>
    <col min="10242" max="10242" width="27.42578125" style="157" customWidth="1"/>
    <col min="10243" max="10243" width="64.7109375" style="157" customWidth="1"/>
    <col min="10244" max="10496" width="9.140625" style="157"/>
    <col min="10497" max="10497" width="6.7109375" style="157" customWidth="1"/>
    <col min="10498" max="10498" width="27.42578125" style="157" customWidth="1"/>
    <col min="10499" max="10499" width="64.7109375" style="157" customWidth="1"/>
    <col min="10500" max="10752" width="9.140625" style="157"/>
    <col min="10753" max="10753" width="6.7109375" style="157" customWidth="1"/>
    <col min="10754" max="10754" width="27.42578125" style="157" customWidth="1"/>
    <col min="10755" max="10755" width="64.7109375" style="157" customWidth="1"/>
    <col min="10756" max="11008" width="9.140625" style="157"/>
    <col min="11009" max="11009" width="6.7109375" style="157" customWidth="1"/>
    <col min="11010" max="11010" width="27.42578125" style="157" customWidth="1"/>
    <col min="11011" max="11011" width="64.7109375" style="157" customWidth="1"/>
    <col min="11012" max="11264" width="9.140625" style="157"/>
    <col min="11265" max="11265" width="6.7109375" style="157" customWidth="1"/>
    <col min="11266" max="11266" width="27.42578125" style="157" customWidth="1"/>
    <col min="11267" max="11267" width="64.7109375" style="157" customWidth="1"/>
    <col min="11268" max="11520" width="9.140625" style="157"/>
    <col min="11521" max="11521" width="6.7109375" style="157" customWidth="1"/>
    <col min="11522" max="11522" width="27.42578125" style="157" customWidth="1"/>
    <col min="11523" max="11523" width="64.7109375" style="157" customWidth="1"/>
    <col min="11524" max="11776" width="9.140625" style="157"/>
    <col min="11777" max="11777" width="6.7109375" style="157" customWidth="1"/>
    <col min="11778" max="11778" width="27.42578125" style="157" customWidth="1"/>
    <col min="11779" max="11779" width="64.7109375" style="157" customWidth="1"/>
    <col min="11780" max="12032" width="9.140625" style="157"/>
    <col min="12033" max="12033" width="6.7109375" style="157" customWidth="1"/>
    <col min="12034" max="12034" width="27.42578125" style="157" customWidth="1"/>
    <col min="12035" max="12035" width="64.7109375" style="157" customWidth="1"/>
    <col min="12036" max="12288" width="9.140625" style="157"/>
    <col min="12289" max="12289" width="6.7109375" style="157" customWidth="1"/>
    <col min="12290" max="12290" width="27.42578125" style="157" customWidth="1"/>
    <col min="12291" max="12291" width="64.7109375" style="157" customWidth="1"/>
    <col min="12292" max="12544" width="9.140625" style="157"/>
    <col min="12545" max="12545" width="6.7109375" style="157" customWidth="1"/>
    <col min="12546" max="12546" width="27.42578125" style="157" customWidth="1"/>
    <col min="12547" max="12547" width="64.7109375" style="157" customWidth="1"/>
    <col min="12548" max="12800" width="9.140625" style="157"/>
    <col min="12801" max="12801" width="6.7109375" style="157" customWidth="1"/>
    <col min="12802" max="12802" width="27.42578125" style="157" customWidth="1"/>
    <col min="12803" max="12803" width="64.7109375" style="157" customWidth="1"/>
    <col min="12804" max="13056" width="9.140625" style="157"/>
    <col min="13057" max="13057" width="6.7109375" style="157" customWidth="1"/>
    <col min="13058" max="13058" width="27.42578125" style="157" customWidth="1"/>
    <col min="13059" max="13059" width="64.7109375" style="157" customWidth="1"/>
    <col min="13060" max="13312" width="9.140625" style="157"/>
    <col min="13313" max="13313" width="6.7109375" style="157" customWidth="1"/>
    <col min="13314" max="13314" width="27.42578125" style="157" customWidth="1"/>
    <col min="13315" max="13315" width="64.7109375" style="157" customWidth="1"/>
    <col min="13316" max="13568" width="9.140625" style="157"/>
    <col min="13569" max="13569" width="6.7109375" style="157" customWidth="1"/>
    <col min="13570" max="13570" width="27.42578125" style="157" customWidth="1"/>
    <col min="13571" max="13571" width="64.7109375" style="157" customWidth="1"/>
    <col min="13572" max="13824" width="9.140625" style="157"/>
    <col min="13825" max="13825" width="6.7109375" style="157" customWidth="1"/>
    <col min="13826" max="13826" width="27.42578125" style="157" customWidth="1"/>
    <col min="13827" max="13827" width="64.7109375" style="157" customWidth="1"/>
    <col min="13828" max="14080" width="9.140625" style="157"/>
    <col min="14081" max="14081" width="6.7109375" style="157" customWidth="1"/>
    <col min="14082" max="14082" width="27.42578125" style="157" customWidth="1"/>
    <col min="14083" max="14083" width="64.7109375" style="157" customWidth="1"/>
    <col min="14084" max="14336" width="9.140625" style="157"/>
    <col min="14337" max="14337" width="6.7109375" style="157" customWidth="1"/>
    <col min="14338" max="14338" width="27.42578125" style="157" customWidth="1"/>
    <col min="14339" max="14339" width="64.7109375" style="157" customWidth="1"/>
    <col min="14340" max="14592" width="9.140625" style="157"/>
    <col min="14593" max="14593" width="6.7109375" style="157" customWidth="1"/>
    <col min="14594" max="14594" width="27.42578125" style="157" customWidth="1"/>
    <col min="14595" max="14595" width="64.7109375" style="157" customWidth="1"/>
    <col min="14596" max="14848" width="9.140625" style="157"/>
    <col min="14849" max="14849" width="6.7109375" style="157" customWidth="1"/>
    <col min="14850" max="14850" width="27.42578125" style="157" customWidth="1"/>
    <col min="14851" max="14851" width="64.7109375" style="157" customWidth="1"/>
    <col min="14852" max="15104" width="9.140625" style="157"/>
    <col min="15105" max="15105" width="6.7109375" style="157" customWidth="1"/>
    <col min="15106" max="15106" width="27.42578125" style="157" customWidth="1"/>
    <col min="15107" max="15107" width="64.7109375" style="157" customWidth="1"/>
    <col min="15108" max="15360" width="9.140625" style="157"/>
    <col min="15361" max="15361" width="6.7109375" style="157" customWidth="1"/>
    <col min="15362" max="15362" width="27.42578125" style="157" customWidth="1"/>
    <col min="15363" max="15363" width="64.7109375" style="157" customWidth="1"/>
    <col min="15364" max="15616" width="9.140625" style="157"/>
    <col min="15617" max="15617" width="6.7109375" style="157" customWidth="1"/>
    <col min="15618" max="15618" width="27.42578125" style="157" customWidth="1"/>
    <col min="15619" max="15619" width="64.7109375" style="157" customWidth="1"/>
    <col min="15620" max="15872" width="9.140625" style="157"/>
    <col min="15873" max="15873" width="6.7109375" style="157" customWidth="1"/>
    <col min="15874" max="15874" width="27.42578125" style="157" customWidth="1"/>
    <col min="15875" max="15875" width="64.7109375" style="157" customWidth="1"/>
    <col min="15876" max="16128" width="9.140625" style="157"/>
    <col min="16129" max="16129" width="6.7109375" style="157" customWidth="1"/>
    <col min="16130" max="16130" width="27.42578125" style="157" customWidth="1"/>
    <col min="16131" max="16131" width="64.7109375" style="157" customWidth="1"/>
    <col min="16132" max="16384" width="9.140625" style="157"/>
  </cols>
  <sheetData>
    <row r="1" spans="1:3" ht="15.75" x14ac:dyDescent="0.25">
      <c r="A1" s="146"/>
      <c r="B1" s="146"/>
      <c r="C1" s="177" t="s">
        <v>310</v>
      </c>
    </row>
    <row r="2" spans="1:3" ht="15.75" x14ac:dyDescent="0.25">
      <c r="A2" s="146"/>
      <c r="B2" s="146"/>
      <c r="C2" s="177" t="s">
        <v>308</v>
      </c>
    </row>
    <row r="3" spans="1:3" ht="15.75" x14ac:dyDescent="0.25">
      <c r="A3" s="146"/>
      <c r="B3" s="146"/>
      <c r="C3" s="177" t="s">
        <v>309</v>
      </c>
    </row>
    <row r="4" spans="1:3" ht="15.75" x14ac:dyDescent="0.25">
      <c r="A4" s="146"/>
      <c r="B4" s="146"/>
      <c r="C4" s="178" t="s">
        <v>372</v>
      </c>
    </row>
    <row r="5" spans="1:3" x14ac:dyDescent="0.2">
      <c r="A5" s="142"/>
      <c r="C5" s="142"/>
    </row>
    <row r="6" spans="1:3" x14ac:dyDescent="0.2">
      <c r="A6" s="142"/>
      <c r="C6" s="142"/>
    </row>
    <row r="7" spans="1:3" x14ac:dyDescent="0.2">
      <c r="A7" s="226" t="s">
        <v>289</v>
      </c>
      <c r="B7" s="226"/>
      <c r="C7" s="226"/>
    </row>
    <row r="8" spans="1:3" x14ac:dyDescent="0.2">
      <c r="A8" s="226" t="s">
        <v>13</v>
      </c>
      <c r="B8" s="226"/>
      <c r="C8" s="226"/>
    </row>
    <row r="9" spans="1:3" x14ac:dyDescent="0.2">
      <c r="A9" s="226" t="s">
        <v>286</v>
      </c>
      <c r="B9" s="226"/>
      <c r="C9" s="226"/>
    </row>
    <row r="10" spans="1:3" ht="13.5" thickBot="1" x14ac:dyDescent="0.25">
      <c r="A10" s="7"/>
      <c r="B10" s="227"/>
      <c r="C10" s="227"/>
    </row>
    <row r="11" spans="1:3" ht="51" x14ac:dyDescent="0.2">
      <c r="A11" s="158" t="s">
        <v>1</v>
      </c>
      <c r="B11" s="159" t="s">
        <v>2</v>
      </c>
      <c r="C11" s="160" t="s">
        <v>3</v>
      </c>
    </row>
    <row r="12" spans="1:3" x14ac:dyDescent="0.2">
      <c r="A12" s="161">
        <v>1</v>
      </c>
      <c r="B12" s="145">
        <v>2</v>
      </c>
      <c r="C12" s="162">
        <v>3</v>
      </c>
    </row>
    <row r="13" spans="1:3" ht="36.75" customHeight="1" x14ac:dyDescent="0.2">
      <c r="A13" s="163">
        <v>927</v>
      </c>
      <c r="B13" s="221" t="s">
        <v>288</v>
      </c>
      <c r="C13" s="222"/>
    </row>
    <row r="14" spans="1:3" ht="51.75" customHeight="1" x14ac:dyDescent="0.2">
      <c r="A14" s="164">
        <v>927</v>
      </c>
      <c r="B14" s="139" t="s">
        <v>57</v>
      </c>
      <c r="C14" s="165" t="s">
        <v>59</v>
      </c>
    </row>
    <row r="15" spans="1:3" ht="48.75" customHeight="1" thickBot="1" x14ac:dyDescent="0.25">
      <c r="A15" s="166">
        <v>927</v>
      </c>
      <c r="B15" s="167" t="s">
        <v>58</v>
      </c>
      <c r="C15" s="168" t="s">
        <v>60</v>
      </c>
    </row>
    <row r="16" spans="1:3" x14ac:dyDescent="0.2">
      <c r="A16" s="224"/>
      <c r="B16" s="224"/>
      <c r="C16" s="224"/>
    </row>
    <row r="17" spans="1:3" x14ac:dyDescent="0.2">
      <c r="A17" s="224"/>
      <c r="B17" s="224"/>
      <c r="C17" s="224"/>
    </row>
    <row r="18" spans="1:3" ht="17.25" hidden="1" customHeight="1" x14ac:dyDescent="0.2">
      <c r="A18" s="7" t="s">
        <v>11</v>
      </c>
      <c r="B18" s="7"/>
      <c r="C18" s="7"/>
    </row>
    <row r="19" spans="1:3" ht="14.25" hidden="1" customHeight="1" x14ac:dyDescent="0.2">
      <c r="A19" s="225" t="s">
        <v>321</v>
      </c>
      <c r="B19" s="225"/>
      <c r="C19" s="225"/>
    </row>
  </sheetData>
  <mergeCells count="8">
    <mergeCell ref="A16:C16"/>
    <mergeCell ref="A17:C17"/>
    <mergeCell ref="A19:C19"/>
    <mergeCell ref="A7:C7"/>
    <mergeCell ref="A8:C8"/>
    <mergeCell ref="A9:C9"/>
    <mergeCell ref="B10:C10"/>
    <mergeCell ref="B13:C13"/>
  </mergeCells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ПРИЛ.1</vt:lpstr>
      <vt:lpstr>ПРИЛ.2</vt:lpstr>
      <vt:lpstr>ПРИЛ,3</vt:lpstr>
      <vt:lpstr>ПРИЛ.4</vt:lpstr>
      <vt:lpstr>ПРИЛ.5</vt:lpstr>
      <vt:lpstr>ПРИЛ,6</vt:lpstr>
      <vt:lpstr>'ПРИЛ,3'!Область_печати</vt:lpstr>
      <vt:lpstr>ПРИЛ.2!Область_печати</vt:lpstr>
      <vt:lpstr>ПРИЛ.4!Область_печати</vt:lpstr>
      <vt:lpstr>ПРИЛ.5!Область_печати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2020-12-04T13:59:47Z</dcterms:modified>
</cp:coreProperties>
</file>