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ПРИЛ.2" sheetId="12" r:id="rId1"/>
    <sheet name="Лист1" sheetId="18" r:id="rId2"/>
  </sheets>
  <definedNames>
    <definedName name="_xlnm.Print_Area" localSheetId="0">ПРИЛ.2!$A$1:$C$121</definedName>
  </definedNames>
  <calcPr calcId="145621"/>
</workbook>
</file>

<file path=xl/calcChain.xml><?xml version="1.0" encoding="utf-8"?>
<calcChain xmlns="http://schemas.openxmlformats.org/spreadsheetml/2006/main">
  <c r="E15" i="12" l="1"/>
  <c r="C94" i="12" l="1"/>
  <c r="C92" i="12"/>
  <c r="C71" i="12" l="1"/>
  <c r="C113" i="12" l="1"/>
  <c r="C117" i="12" l="1"/>
  <c r="C116" i="12" s="1"/>
  <c r="C114" i="12"/>
  <c r="C112" i="12"/>
  <c r="C111" i="12" l="1"/>
  <c r="C88" i="12" l="1"/>
  <c r="C18" i="12" l="1"/>
  <c r="C17" i="12" s="1"/>
  <c r="C24" i="12"/>
  <c r="C23" i="12" s="1"/>
  <c r="C30" i="12"/>
  <c r="C29" i="12" s="1"/>
  <c r="C34" i="12"/>
  <c r="C37" i="12"/>
  <c r="C39" i="12"/>
  <c r="C42" i="12"/>
  <c r="C41" i="12" s="1"/>
  <c r="C46" i="12"/>
  <c r="C45" i="12" s="1"/>
  <c r="C44" i="12" s="1"/>
  <c r="C50" i="12"/>
  <c r="C52" i="12"/>
  <c r="C54" i="12"/>
  <c r="C57" i="12"/>
  <c r="C56" i="12" s="1"/>
  <c r="C61" i="12"/>
  <c r="C60" i="12" s="1"/>
  <c r="C64" i="12"/>
  <c r="C63" i="12" s="1"/>
  <c r="C68" i="12"/>
  <c r="C67" i="12" s="1"/>
  <c r="C66" i="12" s="1"/>
  <c r="C73" i="12"/>
  <c r="C70" i="12" s="1"/>
  <c r="C78" i="12"/>
  <c r="C75" i="12" s="1"/>
  <c r="C83" i="12"/>
  <c r="C85" i="12"/>
  <c r="C90" i="12"/>
  <c r="C96" i="12"/>
  <c r="C87" i="12" s="1"/>
  <c r="C99" i="12"/>
  <c r="C98" i="12" s="1"/>
  <c r="C102" i="12"/>
  <c r="C106" i="12"/>
  <c r="C109" i="12"/>
  <c r="C108" i="12" s="1"/>
  <c r="C81" i="12" l="1"/>
  <c r="C36" i="12"/>
  <c r="C33" i="12" s="1"/>
  <c r="C82" i="12"/>
  <c r="C101" i="12"/>
  <c r="C49" i="12"/>
  <c r="C48" i="12" s="1"/>
  <c r="C59" i="12"/>
  <c r="C16" i="12" l="1"/>
  <c r="C80" i="12"/>
  <c r="C15" i="12" l="1"/>
</calcChain>
</file>

<file path=xl/sharedStrings.xml><?xml version="1.0" encoding="utf-8"?>
<sst xmlns="http://schemas.openxmlformats.org/spreadsheetml/2006/main" count="222" uniqueCount="209">
  <si>
    <t xml:space="preserve">                                                  Подгоренского городского поселения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</si>
  <si>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</si>
  <si>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</si>
  <si>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</si>
  <si>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</si>
  <si>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</t>
  </si>
  <si>
    <t>Единый сельскохозяйственный налог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</si>
  <si>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</si>
  <si>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Прочие доходы от оказания платных услуг (работ) получателями средств бюджетов городских поселений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</si>
  <si>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</si>
  <si>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</si>
  <si>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Невыясненные поступления, зачисляемые в бюджеты городских поселений</t>
  </si>
  <si>
    <t>Прочие неналоговые доходы бюджетов городских поселений</t>
  </si>
  <si>
    <t>Дотации бюджетам городских поселений на выравнивание бюджетной обеспеченности</t>
  </si>
  <si>
    <t>Прочие субсидии бюджетам городских поселений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</si>
  <si>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</si>
  <si>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</si>
  <si>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</si>
  <si>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</si>
  <si>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</si>
  <si>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Код классификации</t>
  </si>
  <si>
    <t>Наименование показателя</t>
  </si>
  <si>
    <t>000  8  50  00000  00  0000  000</t>
  </si>
  <si>
    <t>Доходы бюджета - Всего</t>
  </si>
  <si>
    <t>000  1  00  00000  00  0000  000</t>
  </si>
  <si>
    <t>НАЛОГОВЫЕ И НЕНАЛОГОВЫЕ ДОХОДЫ</t>
  </si>
  <si>
    <t>000  1  01  00000  00  0000  000</t>
  </si>
  <si>
    <t>НАЛОГИ НА ПРИБЫЛЬ, ДОХОДЫ</t>
  </si>
  <si>
    <t>000  1  01  02000  01  0000  110</t>
  </si>
  <si>
    <t>000  1  01  02010  01  0000  110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</si>
  <si>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</si>
  <si>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000  1  01  02020  01  0000  110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</si>
  <si>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</si>
  <si>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000  1  01  02030  01  0000  110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</si>
  <si>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</si>
  <si>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</si>
  <si>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</si>
  <si>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>НАЛОГИ НА СОВОКУПНЫЙ ДОХОД</t>
  </si>
  <si>
    <t>Единый сельскохозяйственный налог (за налоговые периоды, истекшие до 1 января 2011 года)</t>
  </si>
  <si>
    <t>000  1  03  00000  00  0000  000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</si>
  <si>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</si>
  <si>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</si>
  <si>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</si>
  <si>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000 1 03 02230 01 0000 110</t>
  </si>
  <si>
    <t>000 1 03 02240 01 0000 110</t>
  </si>
  <si>
    <t>000 1 03 02250 01 0000 110</t>
  </si>
  <si>
    <t>000 1 03 02260 01 0000 110</t>
  </si>
  <si>
    <t>000 1 05 00000 00 0000 000</t>
  </si>
  <si>
    <t>000 1 05 03000 01 0000 110</t>
  </si>
  <si>
    <t>000 1 05 03020 01 0000 110</t>
  </si>
  <si>
    <t>000  1  06  00000  00  0000  000</t>
  </si>
  <si>
    <t>НАЛОГИ НА ИМУЩЕСТВО</t>
  </si>
  <si>
    <t>000  1  06  01000  00  0000  110</t>
  </si>
  <si>
    <t>Налог на имущество физических лиц</t>
  </si>
  <si>
    <t>000  1  06  01030  13  0000  110</t>
  </si>
  <si>
    <t>000  1  06  06000  00  0000  110</t>
  </si>
  <si>
    <t>Земельный налог</t>
  </si>
  <si>
    <t>000  1  06  06030  03  0000  110</t>
  </si>
  <si>
    <t xml:space="preserve">Земельный налог с организаций </t>
  </si>
  <si>
    <t>000  1  06  06033  13  0000  110</t>
  </si>
  <si>
    <t>Земельный налог  с организаций, обладающих земельным участком, расположенным в границах городских поселений</t>
  </si>
  <si>
    <t>000  1  06  06040  00  0000  110</t>
  </si>
  <si>
    <t>Земельный налог с физических лиц</t>
  </si>
  <si>
    <t>000  1  06  06043  13  0000  110</t>
  </si>
  <si>
    <t>Земельный налог с физических лиц, обладающих земельным участком, расположенном в границах городских поселений</t>
  </si>
  <si>
    <t>000  1  08  00000  00  0000  000</t>
  </si>
  <si>
    <t>ГОСУДАРСТВЕННАЯ ПОШЛИНА</t>
  </si>
  <si>
    <t>000  1  08  04000  01  0000  110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</si>
  <si>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</si>
  <si>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000  1  08  04020  01  0000  110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</si>
  <si>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</si>
  <si>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000  1  09  00000  00  0000  000</t>
  </si>
  <si>
    <t>ЗАДОЛЖЕННОСТЬ И ПЕРЕРАСЧЕТЫ ПО ОТМЕНЕННЫМ НАЛОГАМ, СБОРАМ И ИНЫМ ОБЯЗАТЕЛЬНЫМ ПЛАТЕЖАМ</t>
  </si>
  <si>
    <t>000  1  09  04000  00  0000  110</t>
  </si>
  <si>
    <t>Налоги на имущество</t>
  </si>
  <si>
    <t>000  1  09  04050  00  0000  110</t>
  </si>
  <si>
    <t>Земельный налог (по обязательствам, возникшим до 1 января 2006 года)</t>
  </si>
  <si>
    <t>000  1  09  04053  10  0000  110</t>
  </si>
  <si>
    <t>Земельный налог (по обязательствам, возникшим до 1 января 2006 года), мобилизуемый на территориях поселений</t>
  </si>
  <si>
    <t>000  1  11  00000  00  0000  000</t>
  </si>
  <si>
    <t>ДОХОДЫ ОТ ИСПОЛЬЗОВАНИЯ ИМУЩЕСТВА, НАХОДЯЩЕГОСЯ В ГОСУДАРСТВЕННОЙ И МУНИЦИПАЛЬНОЙ СОБСТВЕННОСТИ</t>
  </si>
  <si>
    <t>000  1  11  05000  00  0000  120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</si>
  <si>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</si>
  <si>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000  1  11  05010  00  0000  120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</si>
  <si>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</si>
  <si>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 поселений, а также средства от продажи права на заключение договоров аренды указанных земельных участков</t>
  </si>
  <si>
    <t>000  1  11  05020  00  0000  120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</si>
  <si>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</si>
  <si>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 поселений (за исключением земельных участков муниципальных бюджетных и автономных учреждений)</t>
  </si>
  <si>
    <t>000  1  11  05030  00  0000  120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</si>
  <si>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</si>
  <si>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000  1  13  00000  00  0000  000</t>
  </si>
  <si>
    <t>ДОХОДЫ ОТ ОКАЗАНИЯ ПЛАТНЫХ УСЛУГ (РАБОТ) И КОМПЕНСАЦИИ ЗАТРАТ ГОСУДАРСТВА</t>
  </si>
  <si>
    <t>000  1  13  02000  00  0000  130</t>
  </si>
  <si>
    <t>Доходы от компенсации затрат государства</t>
  </si>
  <si>
    <t>000  1  13  02990  00  0000  130</t>
  </si>
  <si>
    <t>Прочие доходы от компенсации затрат государства</t>
  </si>
  <si>
    <t>Прочие доходы от компенсации затрат бюджетов поселений</t>
  </si>
  <si>
    <t>000  1  13  01000  00  0000  130</t>
  </si>
  <si>
    <t>Доходы от оказания платных услуг (работ)</t>
  </si>
  <si>
    <t>000  1  13  01990  00  0000  130</t>
  </si>
  <si>
    <t>Прочие доходы от оказания платных услуг (работ)</t>
  </si>
  <si>
    <t>000  1  13  01995  13 0000  130</t>
  </si>
  <si>
    <t>000  1  14  00000  00  0000  000</t>
  </si>
  <si>
    <t>ДОХОДЫ ОТ ПРОДАЖИ МАТЕРИАЛЬНЫХ И НЕМАТЕРИАЛЬНЫХ АКТИВОВ</t>
  </si>
  <si>
    <t>000  1  14  06000  00  0000  430</t>
  </si>
  <si>
    <t>Доходы от продажи земельных участков, находящихся в государственной и муниципальной собственности</t>
  </si>
  <si>
    <t>000  1  14  06010  0000  430</t>
  </si>
  <si>
    <t>Доходы от продажи земельных    участков,  государственная  собственность  на   которые   не разграничена</t>
  </si>
  <si>
    <t>000  1  14  06013 13  0000  430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</si>
  <si>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</si>
  <si>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000  1  16  00000  00  0000  000</t>
  </si>
  <si>
    <t>ШТРАФЫ, САНКЦИИ, ВОЗМЕЩЕНИЕ УЩЕРБА</t>
  </si>
  <si>
    <t>000  1  16  33000  00  0000  140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</si>
  <si>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</si>
  <si>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000  1  16  33050  13  0000  140</t>
  </si>
  <si>
    <t>000  1  16 90000  00  0000  140</t>
  </si>
  <si>
    <t>Прочие поступления от денежных взысканий (штрафов) и иных сумм в возмещение ущерба</t>
  </si>
  <si>
    <t>000  1  16  90050  13  0000  140</t>
  </si>
  <si>
    <t>000  1  17  00000  00  0000  000</t>
  </si>
  <si>
    <t>ПРОЧИЕ НЕНАЛОГОВЫЕ ДОХОДЫ</t>
  </si>
  <si>
    <t>000  1  17  01000  00  0000  180</t>
  </si>
  <si>
    <t>Невыясненные поступления</t>
  </si>
  <si>
    <t>000  1  17  01050  13  0000  180</t>
  </si>
  <si>
    <t>000  1  17  05000  00  0000  180</t>
  </si>
  <si>
    <t>Прочие неналоговые доходы</t>
  </si>
  <si>
    <t>000  1  17  05050  13 0000  180</t>
  </si>
  <si>
    <t>000  2  00  00000  00  0000  000</t>
  </si>
  <si>
    <t>БЕЗВОЗМЕЗДНЫЕ ПОСТУПЛЕНИЯ</t>
  </si>
  <si>
    <t>000  2  02  00000  00  0000  000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</si>
  <si>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</si>
  <si>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</si>
  <si>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</si>
  <si>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 городских поселений на поддержку мер по обеспечению сбалансированности бюджетов</t>
  </si>
  <si>
    <t>Субсидии бюджетам бюджетной системы  Российской Федерации (межбюджетные субсидии)</t>
  </si>
  <si>
    <t>Субсидии бюджетам поселений на бюджетные инвестиции в объекты кап.строительства</t>
  </si>
  <si>
    <t>Прочие субсидии</t>
  </si>
  <si>
    <t>Субвенции бюджетам на осуществление первичного воинского учета на территориях, где отсутствуют военные комиссариаты</t>
  </si>
  <si>
    <t>000  2  02  04000  00  0000  151</t>
  </si>
  <si>
    <t>Иные межбюджетные трансферты</t>
  </si>
  <si>
    <t>000  2  02  04012  00  0000  151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</si>
  <si>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</si>
  <si>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000  2  02  04012  13  0000  151</t>
  </si>
  <si>
    <t>000  2  02  04059  00  0000  151</t>
  </si>
  <si>
    <t>Межбюджетные трансферты, передаваемые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</t>
  </si>
  <si>
    <t>000  2  02  04059  10  0000  151</t>
  </si>
  <si>
    <t>Межбюджетные трансферты, передаваемые бюджетам городских поселений на поощрение достижения наилучших показателей деятельности органов местного самоуправления</t>
  </si>
  <si>
    <t>000  2  02  04999  00  0000  151</t>
  </si>
  <si>
    <t>Прочие межбюджетные трансферты, передаваемые бюджетам</t>
  </si>
  <si>
    <t>000  2  02  04999  10  0000  151</t>
  </si>
  <si>
    <t>000  2  07  00000  00  0000  180</t>
  </si>
  <si>
    <t>ПРОЧИЕ БЕЗВОЗМЕЗДНЫЕ ПОСТУПЛЕНИЯ</t>
  </si>
  <si>
    <t>000  2  07  05000  10  0000  180</t>
  </si>
  <si>
    <t>000  2  07  05030  10  0000  180</t>
  </si>
  <si>
    <t>ПОСТУПЛЕНИЕ ДОХОДОВ БЮДЖЕТА ПОДГОРЕНСКОГО ГОРОДСКОГО ПОСЕЛЕНИЯ</t>
  </si>
  <si>
    <t>ПО КОДАМ ВИДОВ ДОХОДОВ, ПОДВИДОВ ДОХОДОВ</t>
  </si>
  <si>
    <t>000  1  11  05013  13  0000  120</t>
  </si>
  <si>
    <t>000  1  11  05025  13  0000  120</t>
  </si>
  <si>
    <t>000  1  11  05035  13  0000  120</t>
  </si>
  <si>
    <t>000  1  11  07000  00  0000  120</t>
  </si>
  <si>
    <t>Платежи от государственных и муниципальных унитарных предприятий</t>
  </si>
  <si>
    <t>000  1  11  07015  00  0000  120</t>
  </si>
  <si>
    <t>Доходы от перечисления части прибыли, остающейся после уплаты налогов и иных обязательных платежей муниципальных предприятий, созданных городскими поселениями</t>
  </si>
  <si>
    <t>000  1  11  07015  13  0000  120</t>
  </si>
  <si>
    <t>Доходы от перечисления части прибыли, остающейся после уплаты налогов и иных обязательных платежей муниципальных предприятий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</si>
  <si>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</si>
  <si>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</si>
  <si>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Сумма
 (2019 год)</t>
  </si>
  <si>
    <t xml:space="preserve">                                                  Приложение 2 к решению</t>
  </si>
  <si>
    <t xml:space="preserve">                                                  Совета народных депутатов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</si>
  <si>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</si>
  <si>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</si>
  <si>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НА 2019 ГОД</t>
  </si>
  <si>
    <t>000  1  13  02995  13  0000  130</t>
  </si>
  <si>
    <t>000  2  02  10000  00  0000 150</t>
  </si>
  <si>
    <t>000  2  02  15001  00  0000 150</t>
  </si>
  <si>
    <t>000  2  02  15001  13  0000 150</t>
  </si>
  <si>
    <t>000  2 02  20000   00  0000 150</t>
  </si>
  <si>
    <t>000  2  02  02216  00  0000  150</t>
  </si>
  <si>
    <t>000  2  02  02216  13  0000  150</t>
  </si>
  <si>
    <t>000  2 02  29999   00  0000 150</t>
  </si>
  <si>
    <t>000  2 02  29999   13  0000 150</t>
  </si>
  <si>
    <t>000  2 02  30000   00 0000  150</t>
  </si>
  <si>
    <t>000  2 02  35118   00 0000 150</t>
  </si>
  <si>
    <t>000  2 02  35118  13 0000 150</t>
  </si>
  <si>
    <t xml:space="preserve">                                                  "Приложение 2 к решению</t>
  </si>
  <si>
    <t xml:space="preserve">                                                  от 20 декабря 2018г № 279"</t>
  </si>
  <si>
    <t>000  2  02  01003  00  0000  150</t>
  </si>
  <si>
    <t>000  2  02  01003  13  0000  150</t>
  </si>
  <si>
    <t>000  2  02  20077  00  0000  150</t>
  </si>
  <si>
    <t>000  2  02  20077  13  0000  150</t>
  </si>
  <si>
    <t>000  2  02  40000  00  0000  151</t>
  </si>
  <si>
    <t xml:space="preserve">000  2  02  45160  00  0000  151
</t>
  </si>
  <si>
    <t xml:space="preserve"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
</t>
  </si>
  <si>
    <t xml:space="preserve">000  2 02  45160  13  0000   151
</t>
  </si>
  <si>
    <t xml:space="preserve"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
</t>
  </si>
  <si>
    <t>000  2  02  49999  00  0000  151</t>
  </si>
  <si>
    <t>000  2  02  49999  13  0000  151</t>
  </si>
  <si>
    <t>000  2  07  05000  00  0000  180</t>
  </si>
  <si>
    <t>000  2  07  05030  13  0000  180</t>
  </si>
  <si>
    <t xml:space="preserve">                                                  от 30 декабря 2019г №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</si>
  <si>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</si>
  <si>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000  2 02  20299   00  0000 150</t>
  </si>
  <si>
    <t>000  2 02  20299   13 0000  150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</si>
  <si>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</si>
  <si>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</si>
  <si>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000  2 02  20302   13 0000  150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</si>
  <si>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</si>
  <si>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000 1 05 03010 01 0000 110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</si>
</sst>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76">
    <xf numFmtId="0" fontId="0" fillId="0" borderId="0" xfId="0"/>
    <xf numFmtId="0" fontId="2" fillId="0" borderId="0" xfId="0" applyFont="1"/>
    <xf numFmtId="49" fontId="4" fillId="0" borderId="0" xfId="0" applyNumberFormat="1" applyFont="1" applyFill="1" applyBorder="1" applyAlignment="1"/>
    <xf numFmtId="0" fontId="6" fillId="0" borderId="3" xfId="0" applyFont="1" applyBorder="1" applyAlignment="1">
      <alignment horizontal="center" vertical="top" wrapText="1"/>
    </xf>
    <xf numFmtId="0" fontId="5" fillId="0" borderId="0" xfId="0" applyFont="1"/>
    <xf numFmtId="0" fontId="4" fillId="0" borderId="10" xfId="0" applyFont="1" applyBorder="1" applyAlignment="1">
      <alignment horizontal="left" vertical="top" wrapText="1"/>
    </xf>
    <xf numFmtId="0" fontId="4" fillId="4" borderId="3" xfId="0" applyFont="1" applyFill="1" applyBorder="1" applyAlignment="1">
      <alignment horizontal="left" wrapText="1"/>
    </xf>
    <xf numFmtId="4" fontId="4" fillId="4" borderId="3" xfId="0" applyNumberFormat="1" applyFont="1" applyFill="1" applyBorder="1" applyAlignment="1">
      <alignment horizontal="right" wrapText="1"/>
    </xf>
    <xf numFmtId="4" fontId="5" fillId="0" borderId="0" xfId="0" applyNumberFormat="1" applyFont="1"/>
    <xf numFmtId="0" fontId="4" fillId="3" borderId="3" xfId="0" applyFont="1" applyFill="1" applyBorder="1" applyAlignment="1">
      <alignment horizontal="left" wrapText="1"/>
    </xf>
    <xf numFmtId="4" fontId="4" fillId="3" borderId="3" xfId="0" applyNumberFormat="1" applyFont="1" applyFill="1" applyBorder="1" applyAlignment="1">
      <alignment horizontal="right" wrapText="1"/>
    </xf>
    <xf numFmtId="0" fontId="4" fillId="5" borderId="3" xfId="0" applyFont="1" applyFill="1" applyBorder="1" applyAlignment="1">
      <alignment horizontal="left" wrapText="1"/>
    </xf>
    <xf numFmtId="4" fontId="4" fillId="5" borderId="3" xfId="0" applyNumberFormat="1" applyFont="1" applyFill="1" applyBorder="1" applyAlignment="1">
      <alignment horizontal="right" wrapText="1"/>
    </xf>
    <xf numFmtId="0" fontId="4" fillId="0" borderId="3" xfId="0" applyFont="1" applyBorder="1" applyAlignment="1">
      <alignment horizontal="left" wrapText="1"/>
    </xf>
    <xf numFmtId="4" fontId="4" fillId="6" borderId="3" xfId="0" applyNumberFormat="1" applyFont="1" applyFill="1" applyBorder="1" applyAlignment="1">
      <alignment horizontal="right" wrapText="1"/>
    </xf>
    <xf numFmtId="4" fontId="4" fillId="0" borderId="3" xfId="0" applyNumberFormat="1" applyFont="1" applyBorder="1" applyAlignment="1">
      <alignment horizontal="right" wrapText="1"/>
    </xf>
    <xf numFmtId="0" fontId="4" fillId="0" borderId="1" xfId="0" applyFont="1" applyBorder="1" applyAlignment="1">
      <alignment horizontal="left" wrapText="1"/>
    </xf>
    <xf numFmtId="0" fontId="4" fillId="0" borderId="0" xfId="0" applyFont="1" applyAlignment="1">
      <alignment wrapText="1"/>
    </xf>
    <xf numFmtId="0" fontId="4" fillId="0" borderId="5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4" fillId="0" borderId="7" xfId="0" applyFont="1" applyBorder="1" applyAlignment="1">
      <alignment horizontal="left" wrapText="1"/>
    </xf>
    <xf numFmtId="0" fontId="4" fillId="0" borderId="2" xfId="0" applyFont="1" applyBorder="1" applyAlignment="1">
      <alignment wrapText="1"/>
    </xf>
    <xf numFmtId="0" fontId="4" fillId="7" borderId="1" xfId="0" applyFont="1" applyFill="1" applyBorder="1" applyAlignment="1">
      <alignment horizontal="left" wrapText="1"/>
    </xf>
    <xf numFmtId="4" fontId="4" fillId="7" borderId="3" xfId="0" applyNumberFormat="1" applyFont="1" applyFill="1" applyBorder="1" applyAlignment="1">
      <alignment horizontal="right" wrapText="1"/>
    </xf>
    <xf numFmtId="0" fontId="4" fillId="5" borderId="8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2" fillId="0" borderId="9" xfId="0" applyFont="1" applyFill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8" xfId="0" applyFont="1" applyBorder="1" applyAlignment="1">
      <alignment horizontal="left" wrapText="1"/>
    </xf>
    <xf numFmtId="0" fontId="4" fillId="2" borderId="3" xfId="0" applyFont="1" applyFill="1" applyBorder="1" applyAlignment="1">
      <alignment horizontal="left" wrapText="1"/>
    </xf>
    <xf numFmtId="4" fontId="4" fillId="2" borderId="3" xfId="0" applyNumberFormat="1" applyFont="1" applyFill="1" applyBorder="1" applyAlignment="1">
      <alignment horizontal="right" wrapText="1"/>
    </xf>
    <xf numFmtId="0" fontId="4" fillId="5" borderId="6" xfId="0" applyFont="1" applyFill="1" applyBorder="1" applyAlignment="1">
      <alignment horizontal="left" wrapText="1"/>
    </xf>
    <xf numFmtId="0" fontId="4" fillId="0" borderId="0" xfId="0" applyFont="1"/>
    <xf numFmtId="4" fontId="4" fillId="5" borderId="6" xfId="0" applyNumberFormat="1" applyFont="1" applyFill="1" applyBorder="1" applyAlignment="1">
      <alignment horizontal="right" wrapText="1"/>
    </xf>
    <xf numFmtId="0" fontId="4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wrapText="1"/>
    </xf>
    <xf numFmtId="4" fontId="4" fillId="6" borderId="8" xfId="0" applyNumberFormat="1" applyFont="1" applyFill="1" applyBorder="1" applyAlignment="1">
      <alignment horizontal="right" wrapText="1"/>
    </xf>
    <xf numFmtId="0" fontId="4" fillId="0" borderId="6" xfId="0" applyFont="1" applyBorder="1" applyAlignment="1">
      <alignment horizontal="left" wrapText="1"/>
    </xf>
    <xf numFmtId="0" fontId="4" fillId="0" borderId="3" xfId="0" applyFont="1" applyFill="1" applyBorder="1" applyAlignment="1">
      <alignment horizontal="left" wrapText="1"/>
    </xf>
    <xf numFmtId="4" fontId="2" fillId="0" borderId="3" xfId="0" applyNumberFormat="1" applyFont="1" applyFill="1" applyBorder="1" applyAlignment="1">
      <alignment horizontal="right" wrapText="1"/>
    </xf>
    <xf numFmtId="4" fontId="4" fillId="0" borderId="0" xfId="0" applyNumberFormat="1" applyFont="1" applyFill="1" applyBorder="1" applyAlignment="1">
      <alignment horizontal="right" wrapText="1"/>
    </xf>
    <xf numFmtId="0" fontId="4" fillId="0" borderId="11" xfId="0" applyFont="1" applyBorder="1" applyAlignment="1">
      <alignment horizontal="left" wrapText="1"/>
    </xf>
    <xf numFmtId="0" fontId="5" fillId="0" borderId="0" xfId="0" applyFont="1" applyFill="1"/>
    <xf numFmtId="0" fontId="5" fillId="0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 vertical="top" wrapText="1"/>
    </xf>
    <xf numFmtId="4" fontId="7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4" fontId="4" fillId="6" borderId="11" xfId="0" applyNumberFormat="1" applyFont="1" applyFill="1" applyBorder="1" applyAlignment="1">
      <alignment horizontal="right" wrapText="1"/>
    </xf>
    <xf numFmtId="0" fontId="4" fillId="0" borderId="0" xfId="0" applyFont="1" applyBorder="1" applyAlignment="1">
      <alignment horizontal="left" wrapText="1"/>
    </xf>
    <xf numFmtId="4" fontId="4" fillId="0" borderId="0" xfId="0" applyNumberFormat="1" applyFont="1" applyBorder="1" applyAlignment="1">
      <alignment horizontal="right" wrapText="1"/>
    </xf>
    <xf numFmtId="0" fontId="4" fillId="0" borderId="11" xfId="0" applyFont="1" applyFill="1" applyBorder="1" applyAlignment="1">
      <alignment horizontal="left" wrapText="1"/>
    </xf>
    <xf numFmtId="0" fontId="4" fillId="0" borderId="11" xfId="0" applyFont="1" applyFill="1" applyBorder="1" applyAlignment="1">
      <alignment vertical="center" wrapText="1"/>
    </xf>
    <xf numFmtId="4" fontId="2" fillId="0" borderId="11" xfId="0" applyNumberFormat="1" applyFont="1" applyFill="1" applyBorder="1" applyAlignment="1">
      <alignment horizontal="right" wrapText="1"/>
    </xf>
    <xf numFmtId="0" fontId="4" fillId="5" borderId="11" xfId="0" applyFont="1" applyFill="1" applyBorder="1" applyAlignment="1">
      <alignment horizontal="left" wrapText="1"/>
    </xf>
    <xf numFmtId="4" fontId="4" fillId="5" borderId="11" xfId="0" applyNumberFormat="1" applyFont="1" applyFill="1" applyBorder="1" applyAlignment="1">
      <alignment horizontal="right" wrapText="1"/>
    </xf>
    <xf numFmtId="4" fontId="4" fillId="0" borderId="11" xfId="0" applyNumberFormat="1" applyFont="1" applyBorder="1" applyAlignment="1">
      <alignment horizontal="right" wrapText="1"/>
    </xf>
    <xf numFmtId="4" fontId="4" fillId="2" borderId="11" xfId="0" applyNumberFormat="1" applyFont="1" applyFill="1" applyBorder="1" applyAlignment="1">
      <alignment horizontal="right" vertical="center" wrapText="1"/>
    </xf>
    <xf numFmtId="49" fontId="4" fillId="0" borderId="3" xfId="0" applyNumberFormat="1" applyFont="1" applyBorder="1" applyAlignment="1">
      <alignment horizontal="left" wrapText="1"/>
    </xf>
    <xf numFmtId="0" fontId="4" fillId="8" borderId="3" xfId="0" applyFont="1" applyFill="1" applyBorder="1" applyAlignment="1">
      <alignment horizontal="left" wrapText="1"/>
    </xf>
    <xf numFmtId="4" fontId="4" fillId="8" borderId="3" xfId="0" applyNumberFormat="1" applyFont="1" applyFill="1" applyBorder="1" applyAlignment="1">
      <alignment horizontal="right" wrapText="1"/>
    </xf>
    <xf numFmtId="0" fontId="4" fillId="8" borderId="11" xfId="0" applyFont="1" applyFill="1" applyBorder="1" applyAlignment="1">
      <alignment horizontal="left" wrapText="1"/>
    </xf>
    <xf numFmtId="4" fontId="4" fillId="8" borderId="11" xfId="0" applyNumberFormat="1" applyFont="1" applyFill="1" applyBorder="1" applyAlignment="1">
      <alignment horizontal="right" wrapText="1"/>
    </xf>
    <xf numFmtId="0" fontId="4" fillId="8" borderId="3" xfId="0" applyFont="1" applyFill="1" applyBorder="1" applyAlignment="1">
      <alignment horizontal="left" vertical="center" wrapText="1"/>
    </xf>
    <xf numFmtId="4" fontId="4" fillId="8" borderId="3" xfId="0" applyNumberFormat="1" applyFont="1" applyFill="1" applyBorder="1" applyAlignment="1">
      <alignment horizontal="right" vertical="center" wrapText="1"/>
    </xf>
    <xf numFmtId="4" fontId="4" fillId="8" borderId="11" xfId="0" applyNumberFormat="1" applyFont="1" applyFill="1" applyBorder="1" applyAlignment="1">
      <alignment horizontal="right" vertical="center" wrapText="1"/>
    </xf>
    <xf numFmtId="49" fontId="4" fillId="8" borderId="3" xfId="0" applyNumberFormat="1" applyFont="1" applyFill="1" applyBorder="1" applyAlignment="1">
      <alignment horizontal="left" wrapText="1"/>
    </xf>
    <xf numFmtId="0" fontId="5" fillId="9" borderId="0" xfId="0" applyFont="1" applyFill="1"/>
    <xf numFmtId="4" fontId="4" fillId="0" borderId="3" xfId="0" applyNumberFormat="1" applyFont="1" applyFill="1" applyBorder="1" applyAlignment="1">
      <alignment horizontal="right" wrapText="1"/>
    </xf>
    <xf numFmtId="0" fontId="7" fillId="0" borderId="0" xfId="0" applyFont="1" applyFill="1" applyAlignment="1">
      <alignment horizontal="left"/>
    </xf>
    <xf numFmtId="0" fontId="5" fillId="0" borderId="4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10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1"/>
  <sheetViews>
    <sheetView tabSelected="1" topLeftCell="A24" zoomScaleNormal="100" workbookViewId="0">
      <selection activeCell="A31" sqref="A31"/>
    </sheetView>
  </sheetViews>
  <sheetFormatPr defaultRowHeight="12.75" x14ac:dyDescent="0.2"/>
  <cols>
    <col min="1" max="1" width="24.140625" style="4" customWidth="1"/>
    <col min="2" max="2" width="49.42578125" style="4" customWidth="1"/>
    <col min="3" max="3" width="12.7109375" style="4" customWidth="1"/>
    <col min="4" max="4" width="9.140625" style="4"/>
    <col min="5" max="5" width="10.5703125" style="4" bestFit="1" customWidth="1"/>
    <col min="6" max="6" width="11.7109375" style="4" bestFit="1" customWidth="1"/>
    <col min="7" max="252" width="9.140625" style="4"/>
    <col min="253" max="253" width="7.140625" style="4" customWidth="1"/>
    <col min="254" max="254" width="20.85546875" style="4" customWidth="1"/>
    <col min="255" max="255" width="41.28515625" style="4" customWidth="1"/>
    <col min="256" max="256" width="10.5703125" style="4" customWidth="1"/>
    <col min="257" max="258" width="10.7109375" style="4" customWidth="1"/>
    <col min="259" max="259" width="10.85546875" style="4" customWidth="1"/>
    <col min="260" max="261" width="9.140625" style="4"/>
    <col min="262" max="262" width="11.7109375" style="4" bestFit="1" customWidth="1"/>
    <col min="263" max="508" width="9.140625" style="4"/>
    <col min="509" max="509" width="7.140625" style="4" customWidth="1"/>
    <col min="510" max="510" width="20.85546875" style="4" customWidth="1"/>
    <col min="511" max="511" width="41.28515625" style="4" customWidth="1"/>
    <col min="512" max="512" width="10.5703125" style="4" customWidth="1"/>
    <col min="513" max="514" width="10.7109375" style="4" customWidth="1"/>
    <col min="515" max="515" width="10.85546875" style="4" customWidth="1"/>
    <col min="516" max="517" width="9.140625" style="4"/>
    <col min="518" max="518" width="11.7109375" style="4" bestFit="1" customWidth="1"/>
    <col min="519" max="764" width="9.140625" style="4"/>
    <col min="765" max="765" width="7.140625" style="4" customWidth="1"/>
    <col min="766" max="766" width="20.85546875" style="4" customWidth="1"/>
    <col min="767" max="767" width="41.28515625" style="4" customWidth="1"/>
    <col min="768" max="768" width="10.5703125" style="4" customWidth="1"/>
    <col min="769" max="770" width="10.7109375" style="4" customWidth="1"/>
    <col min="771" max="771" width="10.85546875" style="4" customWidth="1"/>
    <col min="772" max="773" width="9.140625" style="4"/>
    <col min="774" max="774" width="11.7109375" style="4" bestFit="1" customWidth="1"/>
    <col min="775" max="1020" width="9.140625" style="4"/>
    <col min="1021" max="1021" width="7.140625" style="4" customWidth="1"/>
    <col min="1022" max="1022" width="20.85546875" style="4" customWidth="1"/>
    <col min="1023" max="1023" width="41.28515625" style="4" customWidth="1"/>
    <col min="1024" max="1024" width="10.5703125" style="4" customWidth="1"/>
    <col min="1025" max="1026" width="10.7109375" style="4" customWidth="1"/>
    <col min="1027" max="1027" width="10.85546875" style="4" customWidth="1"/>
    <col min="1028" max="1029" width="9.140625" style="4"/>
    <col min="1030" max="1030" width="11.7109375" style="4" bestFit="1" customWidth="1"/>
    <col min="1031" max="1276" width="9.140625" style="4"/>
    <col min="1277" max="1277" width="7.140625" style="4" customWidth="1"/>
    <col min="1278" max="1278" width="20.85546875" style="4" customWidth="1"/>
    <col min="1279" max="1279" width="41.28515625" style="4" customWidth="1"/>
    <col min="1280" max="1280" width="10.5703125" style="4" customWidth="1"/>
    <col min="1281" max="1282" width="10.7109375" style="4" customWidth="1"/>
    <col min="1283" max="1283" width="10.85546875" style="4" customWidth="1"/>
    <col min="1284" max="1285" width="9.140625" style="4"/>
    <col min="1286" max="1286" width="11.7109375" style="4" bestFit="1" customWidth="1"/>
    <col min="1287" max="1532" width="9.140625" style="4"/>
    <col min="1533" max="1533" width="7.140625" style="4" customWidth="1"/>
    <col min="1534" max="1534" width="20.85546875" style="4" customWidth="1"/>
    <col min="1535" max="1535" width="41.28515625" style="4" customWidth="1"/>
    <col min="1536" max="1536" width="10.5703125" style="4" customWidth="1"/>
    <col min="1537" max="1538" width="10.7109375" style="4" customWidth="1"/>
    <col min="1539" max="1539" width="10.85546875" style="4" customWidth="1"/>
    <col min="1540" max="1541" width="9.140625" style="4"/>
    <col min="1542" max="1542" width="11.7109375" style="4" bestFit="1" customWidth="1"/>
    <col min="1543" max="1788" width="9.140625" style="4"/>
    <col min="1789" max="1789" width="7.140625" style="4" customWidth="1"/>
    <col min="1790" max="1790" width="20.85546875" style="4" customWidth="1"/>
    <col min="1791" max="1791" width="41.28515625" style="4" customWidth="1"/>
    <col min="1792" max="1792" width="10.5703125" style="4" customWidth="1"/>
    <col min="1793" max="1794" width="10.7109375" style="4" customWidth="1"/>
    <col min="1795" max="1795" width="10.85546875" style="4" customWidth="1"/>
    <col min="1796" max="1797" width="9.140625" style="4"/>
    <col min="1798" max="1798" width="11.7109375" style="4" bestFit="1" customWidth="1"/>
    <col min="1799" max="2044" width="9.140625" style="4"/>
    <col min="2045" max="2045" width="7.140625" style="4" customWidth="1"/>
    <col min="2046" max="2046" width="20.85546875" style="4" customWidth="1"/>
    <col min="2047" max="2047" width="41.28515625" style="4" customWidth="1"/>
    <col min="2048" max="2048" width="10.5703125" style="4" customWidth="1"/>
    <col min="2049" max="2050" width="10.7109375" style="4" customWidth="1"/>
    <col min="2051" max="2051" width="10.85546875" style="4" customWidth="1"/>
    <col min="2052" max="2053" width="9.140625" style="4"/>
    <col min="2054" max="2054" width="11.7109375" style="4" bestFit="1" customWidth="1"/>
    <col min="2055" max="2300" width="9.140625" style="4"/>
    <col min="2301" max="2301" width="7.140625" style="4" customWidth="1"/>
    <col min="2302" max="2302" width="20.85546875" style="4" customWidth="1"/>
    <col min="2303" max="2303" width="41.28515625" style="4" customWidth="1"/>
    <col min="2304" max="2304" width="10.5703125" style="4" customWidth="1"/>
    <col min="2305" max="2306" width="10.7109375" style="4" customWidth="1"/>
    <col min="2307" max="2307" width="10.85546875" style="4" customWidth="1"/>
    <col min="2308" max="2309" width="9.140625" style="4"/>
    <col min="2310" max="2310" width="11.7109375" style="4" bestFit="1" customWidth="1"/>
    <col min="2311" max="2556" width="9.140625" style="4"/>
    <col min="2557" max="2557" width="7.140625" style="4" customWidth="1"/>
    <col min="2558" max="2558" width="20.85546875" style="4" customWidth="1"/>
    <col min="2559" max="2559" width="41.28515625" style="4" customWidth="1"/>
    <col min="2560" max="2560" width="10.5703125" style="4" customWidth="1"/>
    <col min="2561" max="2562" width="10.7109375" style="4" customWidth="1"/>
    <col min="2563" max="2563" width="10.85546875" style="4" customWidth="1"/>
    <col min="2564" max="2565" width="9.140625" style="4"/>
    <col min="2566" max="2566" width="11.7109375" style="4" bestFit="1" customWidth="1"/>
    <col min="2567" max="2812" width="9.140625" style="4"/>
    <col min="2813" max="2813" width="7.140625" style="4" customWidth="1"/>
    <col min="2814" max="2814" width="20.85546875" style="4" customWidth="1"/>
    <col min="2815" max="2815" width="41.28515625" style="4" customWidth="1"/>
    <col min="2816" max="2816" width="10.5703125" style="4" customWidth="1"/>
    <col min="2817" max="2818" width="10.7109375" style="4" customWidth="1"/>
    <col min="2819" max="2819" width="10.85546875" style="4" customWidth="1"/>
    <col min="2820" max="2821" width="9.140625" style="4"/>
    <col min="2822" max="2822" width="11.7109375" style="4" bestFit="1" customWidth="1"/>
    <col min="2823" max="3068" width="9.140625" style="4"/>
    <col min="3069" max="3069" width="7.140625" style="4" customWidth="1"/>
    <col min="3070" max="3070" width="20.85546875" style="4" customWidth="1"/>
    <col min="3071" max="3071" width="41.28515625" style="4" customWidth="1"/>
    <col min="3072" max="3072" width="10.5703125" style="4" customWidth="1"/>
    <col min="3073" max="3074" width="10.7109375" style="4" customWidth="1"/>
    <col min="3075" max="3075" width="10.85546875" style="4" customWidth="1"/>
    <col min="3076" max="3077" width="9.140625" style="4"/>
    <col min="3078" max="3078" width="11.7109375" style="4" bestFit="1" customWidth="1"/>
    <col min="3079" max="3324" width="9.140625" style="4"/>
    <col min="3325" max="3325" width="7.140625" style="4" customWidth="1"/>
    <col min="3326" max="3326" width="20.85546875" style="4" customWidth="1"/>
    <col min="3327" max="3327" width="41.28515625" style="4" customWidth="1"/>
    <col min="3328" max="3328" width="10.5703125" style="4" customWidth="1"/>
    <col min="3329" max="3330" width="10.7109375" style="4" customWidth="1"/>
    <col min="3331" max="3331" width="10.85546875" style="4" customWidth="1"/>
    <col min="3332" max="3333" width="9.140625" style="4"/>
    <col min="3334" max="3334" width="11.7109375" style="4" bestFit="1" customWidth="1"/>
    <col min="3335" max="3580" width="9.140625" style="4"/>
    <col min="3581" max="3581" width="7.140625" style="4" customWidth="1"/>
    <col min="3582" max="3582" width="20.85546875" style="4" customWidth="1"/>
    <col min="3583" max="3583" width="41.28515625" style="4" customWidth="1"/>
    <col min="3584" max="3584" width="10.5703125" style="4" customWidth="1"/>
    <col min="3585" max="3586" width="10.7109375" style="4" customWidth="1"/>
    <col min="3587" max="3587" width="10.85546875" style="4" customWidth="1"/>
    <col min="3588" max="3589" width="9.140625" style="4"/>
    <col min="3590" max="3590" width="11.7109375" style="4" bestFit="1" customWidth="1"/>
    <col min="3591" max="3836" width="9.140625" style="4"/>
    <col min="3837" max="3837" width="7.140625" style="4" customWidth="1"/>
    <col min="3838" max="3838" width="20.85546875" style="4" customWidth="1"/>
    <col min="3839" max="3839" width="41.28515625" style="4" customWidth="1"/>
    <col min="3840" max="3840" width="10.5703125" style="4" customWidth="1"/>
    <col min="3841" max="3842" width="10.7109375" style="4" customWidth="1"/>
    <col min="3843" max="3843" width="10.85546875" style="4" customWidth="1"/>
    <col min="3844" max="3845" width="9.140625" style="4"/>
    <col min="3846" max="3846" width="11.7109375" style="4" bestFit="1" customWidth="1"/>
    <col min="3847" max="4092" width="9.140625" style="4"/>
    <col min="4093" max="4093" width="7.140625" style="4" customWidth="1"/>
    <col min="4094" max="4094" width="20.85546875" style="4" customWidth="1"/>
    <col min="4095" max="4095" width="41.28515625" style="4" customWidth="1"/>
    <col min="4096" max="4096" width="10.5703125" style="4" customWidth="1"/>
    <col min="4097" max="4098" width="10.7109375" style="4" customWidth="1"/>
    <col min="4099" max="4099" width="10.85546875" style="4" customWidth="1"/>
    <col min="4100" max="4101" width="9.140625" style="4"/>
    <col min="4102" max="4102" width="11.7109375" style="4" bestFit="1" customWidth="1"/>
    <col min="4103" max="4348" width="9.140625" style="4"/>
    <col min="4349" max="4349" width="7.140625" style="4" customWidth="1"/>
    <col min="4350" max="4350" width="20.85546875" style="4" customWidth="1"/>
    <col min="4351" max="4351" width="41.28515625" style="4" customWidth="1"/>
    <col min="4352" max="4352" width="10.5703125" style="4" customWidth="1"/>
    <col min="4353" max="4354" width="10.7109375" style="4" customWidth="1"/>
    <col min="4355" max="4355" width="10.85546875" style="4" customWidth="1"/>
    <col min="4356" max="4357" width="9.140625" style="4"/>
    <col min="4358" max="4358" width="11.7109375" style="4" bestFit="1" customWidth="1"/>
    <col min="4359" max="4604" width="9.140625" style="4"/>
    <col min="4605" max="4605" width="7.140625" style="4" customWidth="1"/>
    <col min="4606" max="4606" width="20.85546875" style="4" customWidth="1"/>
    <col min="4607" max="4607" width="41.28515625" style="4" customWidth="1"/>
    <col min="4608" max="4608" width="10.5703125" style="4" customWidth="1"/>
    <col min="4609" max="4610" width="10.7109375" style="4" customWidth="1"/>
    <col min="4611" max="4611" width="10.85546875" style="4" customWidth="1"/>
    <col min="4612" max="4613" width="9.140625" style="4"/>
    <col min="4614" max="4614" width="11.7109375" style="4" bestFit="1" customWidth="1"/>
    <col min="4615" max="4860" width="9.140625" style="4"/>
    <col min="4861" max="4861" width="7.140625" style="4" customWidth="1"/>
    <col min="4862" max="4862" width="20.85546875" style="4" customWidth="1"/>
    <col min="4863" max="4863" width="41.28515625" style="4" customWidth="1"/>
    <col min="4864" max="4864" width="10.5703125" style="4" customWidth="1"/>
    <col min="4865" max="4866" width="10.7109375" style="4" customWidth="1"/>
    <col min="4867" max="4867" width="10.85546875" style="4" customWidth="1"/>
    <col min="4868" max="4869" width="9.140625" style="4"/>
    <col min="4870" max="4870" width="11.7109375" style="4" bestFit="1" customWidth="1"/>
    <col min="4871" max="5116" width="9.140625" style="4"/>
    <col min="5117" max="5117" width="7.140625" style="4" customWidth="1"/>
    <col min="5118" max="5118" width="20.85546875" style="4" customWidth="1"/>
    <col min="5119" max="5119" width="41.28515625" style="4" customWidth="1"/>
    <col min="5120" max="5120" width="10.5703125" style="4" customWidth="1"/>
    <col min="5121" max="5122" width="10.7109375" style="4" customWidth="1"/>
    <col min="5123" max="5123" width="10.85546875" style="4" customWidth="1"/>
    <col min="5124" max="5125" width="9.140625" style="4"/>
    <col min="5126" max="5126" width="11.7109375" style="4" bestFit="1" customWidth="1"/>
    <col min="5127" max="5372" width="9.140625" style="4"/>
    <col min="5373" max="5373" width="7.140625" style="4" customWidth="1"/>
    <col min="5374" max="5374" width="20.85546875" style="4" customWidth="1"/>
    <col min="5375" max="5375" width="41.28515625" style="4" customWidth="1"/>
    <col min="5376" max="5376" width="10.5703125" style="4" customWidth="1"/>
    <col min="5377" max="5378" width="10.7109375" style="4" customWidth="1"/>
    <col min="5379" max="5379" width="10.85546875" style="4" customWidth="1"/>
    <col min="5380" max="5381" width="9.140625" style="4"/>
    <col min="5382" max="5382" width="11.7109375" style="4" bestFit="1" customWidth="1"/>
    <col min="5383" max="5628" width="9.140625" style="4"/>
    <col min="5629" max="5629" width="7.140625" style="4" customWidth="1"/>
    <col min="5630" max="5630" width="20.85546875" style="4" customWidth="1"/>
    <col min="5631" max="5631" width="41.28515625" style="4" customWidth="1"/>
    <col min="5632" max="5632" width="10.5703125" style="4" customWidth="1"/>
    <col min="5633" max="5634" width="10.7109375" style="4" customWidth="1"/>
    <col min="5635" max="5635" width="10.85546875" style="4" customWidth="1"/>
    <col min="5636" max="5637" width="9.140625" style="4"/>
    <col min="5638" max="5638" width="11.7109375" style="4" bestFit="1" customWidth="1"/>
    <col min="5639" max="5884" width="9.140625" style="4"/>
    <col min="5885" max="5885" width="7.140625" style="4" customWidth="1"/>
    <col min="5886" max="5886" width="20.85546875" style="4" customWidth="1"/>
    <col min="5887" max="5887" width="41.28515625" style="4" customWidth="1"/>
    <col min="5888" max="5888" width="10.5703125" style="4" customWidth="1"/>
    <col min="5889" max="5890" width="10.7109375" style="4" customWidth="1"/>
    <col min="5891" max="5891" width="10.85546875" style="4" customWidth="1"/>
    <col min="5892" max="5893" width="9.140625" style="4"/>
    <col min="5894" max="5894" width="11.7109375" style="4" bestFit="1" customWidth="1"/>
    <col min="5895" max="6140" width="9.140625" style="4"/>
    <col min="6141" max="6141" width="7.140625" style="4" customWidth="1"/>
    <col min="6142" max="6142" width="20.85546875" style="4" customWidth="1"/>
    <col min="6143" max="6143" width="41.28515625" style="4" customWidth="1"/>
    <col min="6144" max="6144" width="10.5703125" style="4" customWidth="1"/>
    <col min="6145" max="6146" width="10.7109375" style="4" customWidth="1"/>
    <col min="6147" max="6147" width="10.85546875" style="4" customWidth="1"/>
    <col min="6148" max="6149" width="9.140625" style="4"/>
    <col min="6150" max="6150" width="11.7109375" style="4" bestFit="1" customWidth="1"/>
    <col min="6151" max="6396" width="9.140625" style="4"/>
    <col min="6397" max="6397" width="7.140625" style="4" customWidth="1"/>
    <col min="6398" max="6398" width="20.85546875" style="4" customWidth="1"/>
    <col min="6399" max="6399" width="41.28515625" style="4" customWidth="1"/>
    <col min="6400" max="6400" width="10.5703125" style="4" customWidth="1"/>
    <col min="6401" max="6402" width="10.7109375" style="4" customWidth="1"/>
    <col min="6403" max="6403" width="10.85546875" style="4" customWidth="1"/>
    <col min="6404" max="6405" width="9.140625" style="4"/>
    <col min="6406" max="6406" width="11.7109375" style="4" bestFit="1" customWidth="1"/>
    <col min="6407" max="6652" width="9.140625" style="4"/>
    <col min="6653" max="6653" width="7.140625" style="4" customWidth="1"/>
    <col min="6654" max="6654" width="20.85546875" style="4" customWidth="1"/>
    <col min="6655" max="6655" width="41.28515625" style="4" customWidth="1"/>
    <col min="6656" max="6656" width="10.5703125" style="4" customWidth="1"/>
    <col min="6657" max="6658" width="10.7109375" style="4" customWidth="1"/>
    <col min="6659" max="6659" width="10.85546875" style="4" customWidth="1"/>
    <col min="6660" max="6661" width="9.140625" style="4"/>
    <col min="6662" max="6662" width="11.7109375" style="4" bestFit="1" customWidth="1"/>
    <col min="6663" max="6908" width="9.140625" style="4"/>
    <col min="6909" max="6909" width="7.140625" style="4" customWidth="1"/>
    <col min="6910" max="6910" width="20.85546875" style="4" customWidth="1"/>
    <col min="6911" max="6911" width="41.28515625" style="4" customWidth="1"/>
    <col min="6912" max="6912" width="10.5703125" style="4" customWidth="1"/>
    <col min="6913" max="6914" width="10.7109375" style="4" customWidth="1"/>
    <col min="6915" max="6915" width="10.85546875" style="4" customWidth="1"/>
    <col min="6916" max="6917" width="9.140625" style="4"/>
    <col min="6918" max="6918" width="11.7109375" style="4" bestFit="1" customWidth="1"/>
    <col min="6919" max="7164" width="9.140625" style="4"/>
    <col min="7165" max="7165" width="7.140625" style="4" customWidth="1"/>
    <col min="7166" max="7166" width="20.85546875" style="4" customWidth="1"/>
    <col min="7167" max="7167" width="41.28515625" style="4" customWidth="1"/>
    <col min="7168" max="7168" width="10.5703125" style="4" customWidth="1"/>
    <col min="7169" max="7170" width="10.7109375" style="4" customWidth="1"/>
    <col min="7171" max="7171" width="10.85546875" style="4" customWidth="1"/>
    <col min="7172" max="7173" width="9.140625" style="4"/>
    <col min="7174" max="7174" width="11.7109375" style="4" bestFit="1" customWidth="1"/>
    <col min="7175" max="7420" width="9.140625" style="4"/>
    <col min="7421" max="7421" width="7.140625" style="4" customWidth="1"/>
    <col min="7422" max="7422" width="20.85546875" style="4" customWidth="1"/>
    <col min="7423" max="7423" width="41.28515625" style="4" customWidth="1"/>
    <col min="7424" max="7424" width="10.5703125" style="4" customWidth="1"/>
    <col min="7425" max="7426" width="10.7109375" style="4" customWidth="1"/>
    <col min="7427" max="7427" width="10.85546875" style="4" customWidth="1"/>
    <col min="7428" max="7429" width="9.140625" style="4"/>
    <col min="7430" max="7430" width="11.7109375" style="4" bestFit="1" customWidth="1"/>
    <col min="7431" max="7676" width="9.140625" style="4"/>
    <col min="7677" max="7677" width="7.140625" style="4" customWidth="1"/>
    <col min="7678" max="7678" width="20.85546875" style="4" customWidth="1"/>
    <col min="7679" max="7679" width="41.28515625" style="4" customWidth="1"/>
    <col min="7680" max="7680" width="10.5703125" style="4" customWidth="1"/>
    <col min="7681" max="7682" width="10.7109375" style="4" customWidth="1"/>
    <col min="7683" max="7683" width="10.85546875" style="4" customWidth="1"/>
    <col min="7684" max="7685" width="9.140625" style="4"/>
    <col min="7686" max="7686" width="11.7109375" style="4" bestFit="1" customWidth="1"/>
    <col min="7687" max="7932" width="9.140625" style="4"/>
    <col min="7933" max="7933" width="7.140625" style="4" customWidth="1"/>
    <col min="7934" max="7934" width="20.85546875" style="4" customWidth="1"/>
    <col min="7935" max="7935" width="41.28515625" style="4" customWidth="1"/>
    <col min="7936" max="7936" width="10.5703125" style="4" customWidth="1"/>
    <col min="7937" max="7938" width="10.7109375" style="4" customWidth="1"/>
    <col min="7939" max="7939" width="10.85546875" style="4" customWidth="1"/>
    <col min="7940" max="7941" width="9.140625" style="4"/>
    <col min="7942" max="7942" width="11.7109375" style="4" bestFit="1" customWidth="1"/>
    <col min="7943" max="8188" width="9.140625" style="4"/>
    <col min="8189" max="8189" width="7.140625" style="4" customWidth="1"/>
    <col min="8190" max="8190" width="20.85546875" style="4" customWidth="1"/>
    <col min="8191" max="8191" width="41.28515625" style="4" customWidth="1"/>
    <col min="8192" max="8192" width="10.5703125" style="4" customWidth="1"/>
    <col min="8193" max="8194" width="10.7109375" style="4" customWidth="1"/>
    <col min="8195" max="8195" width="10.85546875" style="4" customWidth="1"/>
    <col min="8196" max="8197" width="9.140625" style="4"/>
    <col min="8198" max="8198" width="11.7109375" style="4" bestFit="1" customWidth="1"/>
    <col min="8199" max="8444" width="9.140625" style="4"/>
    <col min="8445" max="8445" width="7.140625" style="4" customWidth="1"/>
    <col min="8446" max="8446" width="20.85546875" style="4" customWidth="1"/>
    <col min="8447" max="8447" width="41.28515625" style="4" customWidth="1"/>
    <col min="8448" max="8448" width="10.5703125" style="4" customWidth="1"/>
    <col min="8449" max="8450" width="10.7109375" style="4" customWidth="1"/>
    <col min="8451" max="8451" width="10.85546875" style="4" customWidth="1"/>
    <col min="8452" max="8453" width="9.140625" style="4"/>
    <col min="8454" max="8454" width="11.7109375" style="4" bestFit="1" customWidth="1"/>
    <col min="8455" max="8700" width="9.140625" style="4"/>
    <col min="8701" max="8701" width="7.140625" style="4" customWidth="1"/>
    <col min="8702" max="8702" width="20.85546875" style="4" customWidth="1"/>
    <col min="8703" max="8703" width="41.28515625" style="4" customWidth="1"/>
    <col min="8704" max="8704" width="10.5703125" style="4" customWidth="1"/>
    <col min="8705" max="8706" width="10.7109375" style="4" customWidth="1"/>
    <col min="8707" max="8707" width="10.85546875" style="4" customWidth="1"/>
    <col min="8708" max="8709" width="9.140625" style="4"/>
    <col min="8710" max="8710" width="11.7109375" style="4" bestFit="1" customWidth="1"/>
    <col min="8711" max="8956" width="9.140625" style="4"/>
    <col min="8957" max="8957" width="7.140625" style="4" customWidth="1"/>
    <col min="8958" max="8958" width="20.85546875" style="4" customWidth="1"/>
    <col min="8959" max="8959" width="41.28515625" style="4" customWidth="1"/>
    <col min="8960" max="8960" width="10.5703125" style="4" customWidth="1"/>
    <col min="8961" max="8962" width="10.7109375" style="4" customWidth="1"/>
    <col min="8963" max="8963" width="10.85546875" style="4" customWidth="1"/>
    <col min="8964" max="8965" width="9.140625" style="4"/>
    <col min="8966" max="8966" width="11.7109375" style="4" bestFit="1" customWidth="1"/>
    <col min="8967" max="9212" width="9.140625" style="4"/>
    <col min="9213" max="9213" width="7.140625" style="4" customWidth="1"/>
    <col min="9214" max="9214" width="20.85546875" style="4" customWidth="1"/>
    <col min="9215" max="9215" width="41.28515625" style="4" customWidth="1"/>
    <col min="9216" max="9216" width="10.5703125" style="4" customWidth="1"/>
    <col min="9217" max="9218" width="10.7109375" style="4" customWidth="1"/>
    <col min="9219" max="9219" width="10.85546875" style="4" customWidth="1"/>
    <col min="9220" max="9221" width="9.140625" style="4"/>
    <col min="9222" max="9222" width="11.7109375" style="4" bestFit="1" customWidth="1"/>
    <col min="9223" max="9468" width="9.140625" style="4"/>
    <col min="9469" max="9469" width="7.140625" style="4" customWidth="1"/>
    <col min="9470" max="9470" width="20.85546875" style="4" customWidth="1"/>
    <col min="9471" max="9471" width="41.28515625" style="4" customWidth="1"/>
    <col min="9472" max="9472" width="10.5703125" style="4" customWidth="1"/>
    <col min="9473" max="9474" width="10.7109375" style="4" customWidth="1"/>
    <col min="9475" max="9475" width="10.85546875" style="4" customWidth="1"/>
    <col min="9476" max="9477" width="9.140625" style="4"/>
    <col min="9478" max="9478" width="11.7109375" style="4" bestFit="1" customWidth="1"/>
    <col min="9479" max="9724" width="9.140625" style="4"/>
    <col min="9725" max="9725" width="7.140625" style="4" customWidth="1"/>
    <col min="9726" max="9726" width="20.85546875" style="4" customWidth="1"/>
    <col min="9727" max="9727" width="41.28515625" style="4" customWidth="1"/>
    <col min="9728" max="9728" width="10.5703125" style="4" customWidth="1"/>
    <col min="9729" max="9730" width="10.7109375" style="4" customWidth="1"/>
    <col min="9731" max="9731" width="10.85546875" style="4" customWidth="1"/>
    <col min="9732" max="9733" width="9.140625" style="4"/>
    <col min="9734" max="9734" width="11.7109375" style="4" bestFit="1" customWidth="1"/>
    <col min="9735" max="9980" width="9.140625" style="4"/>
    <col min="9981" max="9981" width="7.140625" style="4" customWidth="1"/>
    <col min="9982" max="9982" width="20.85546875" style="4" customWidth="1"/>
    <col min="9983" max="9983" width="41.28515625" style="4" customWidth="1"/>
    <col min="9984" max="9984" width="10.5703125" style="4" customWidth="1"/>
    <col min="9985" max="9986" width="10.7109375" style="4" customWidth="1"/>
    <col min="9987" max="9987" width="10.85546875" style="4" customWidth="1"/>
    <col min="9988" max="9989" width="9.140625" style="4"/>
    <col min="9990" max="9990" width="11.7109375" style="4" bestFit="1" customWidth="1"/>
    <col min="9991" max="10236" width="9.140625" style="4"/>
    <col min="10237" max="10237" width="7.140625" style="4" customWidth="1"/>
    <col min="10238" max="10238" width="20.85546875" style="4" customWidth="1"/>
    <col min="10239" max="10239" width="41.28515625" style="4" customWidth="1"/>
    <col min="10240" max="10240" width="10.5703125" style="4" customWidth="1"/>
    <col min="10241" max="10242" width="10.7109375" style="4" customWidth="1"/>
    <col min="10243" max="10243" width="10.85546875" style="4" customWidth="1"/>
    <col min="10244" max="10245" width="9.140625" style="4"/>
    <col min="10246" max="10246" width="11.7109375" style="4" bestFit="1" customWidth="1"/>
    <col min="10247" max="10492" width="9.140625" style="4"/>
    <col min="10493" max="10493" width="7.140625" style="4" customWidth="1"/>
    <col min="10494" max="10494" width="20.85546875" style="4" customWidth="1"/>
    <col min="10495" max="10495" width="41.28515625" style="4" customWidth="1"/>
    <col min="10496" max="10496" width="10.5703125" style="4" customWidth="1"/>
    <col min="10497" max="10498" width="10.7109375" style="4" customWidth="1"/>
    <col min="10499" max="10499" width="10.85546875" style="4" customWidth="1"/>
    <col min="10500" max="10501" width="9.140625" style="4"/>
    <col min="10502" max="10502" width="11.7109375" style="4" bestFit="1" customWidth="1"/>
    <col min="10503" max="10748" width="9.140625" style="4"/>
    <col min="10749" max="10749" width="7.140625" style="4" customWidth="1"/>
    <col min="10750" max="10750" width="20.85546875" style="4" customWidth="1"/>
    <col min="10751" max="10751" width="41.28515625" style="4" customWidth="1"/>
    <col min="10752" max="10752" width="10.5703125" style="4" customWidth="1"/>
    <col min="10753" max="10754" width="10.7109375" style="4" customWidth="1"/>
    <col min="10755" max="10755" width="10.85546875" style="4" customWidth="1"/>
    <col min="10756" max="10757" width="9.140625" style="4"/>
    <col min="10758" max="10758" width="11.7109375" style="4" bestFit="1" customWidth="1"/>
    <col min="10759" max="11004" width="9.140625" style="4"/>
    <col min="11005" max="11005" width="7.140625" style="4" customWidth="1"/>
    <col min="11006" max="11006" width="20.85546875" style="4" customWidth="1"/>
    <col min="11007" max="11007" width="41.28515625" style="4" customWidth="1"/>
    <col min="11008" max="11008" width="10.5703125" style="4" customWidth="1"/>
    <col min="11009" max="11010" width="10.7109375" style="4" customWidth="1"/>
    <col min="11011" max="11011" width="10.85546875" style="4" customWidth="1"/>
    <col min="11012" max="11013" width="9.140625" style="4"/>
    <col min="11014" max="11014" width="11.7109375" style="4" bestFit="1" customWidth="1"/>
    <col min="11015" max="11260" width="9.140625" style="4"/>
    <col min="11261" max="11261" width="7.140625" style="4" customWidth="1"/>
    <col min="11262" max="11262" width="20.85546875" style="4" customWidth="1"/>
    <col min="11263" max="11263" width="41.28515625" style="4" customWidth="1"/>
    <col min="11264" max="11264" width="10.5703125" style="4" customWidth="1"/>
    <col min="11265" max="11266" width="10.7109375" style="4" customWidth="1"/>
    <col min="11267" max="11267" width="10.85546875" style="4" customWidth="1"/>
    <col min="11268" max="11269" width="9.140625" style="4"/>
    <col min="11270" max="11270" width="11.7109375" style="4" bestFit="1" customWidth="1"/>
    <col min="11271" max="11516" width="9.140625" style="4"/>
    <col min="11517" max="11517" width="7.140625" style="4" customWidth="1"/>
    <col min="11518" max="11518" width="20.85546875" style="4" customWidth="1"/>
    <col min="11519" max="11519" width="41.28515625" style="4" customWidth="1"/>
    <col min="11520" max="11520" width="10.5703125" style="4" customWidth="1"/>
    <col min="11521" max="11522" width="10.7109375" style="4" customWidth="1"/>
    <col min="11523" max="11523" width="10.85546875" style="4" customWidth="1"/>
    <col min="11524" max="11525" width="9.140625" style="4"/>
    <col min="11526" max="11526" width="11.7109375" style="4" bestFit="1" customWidth="1"/>
    <col min="11527" max="11772" width="9.140625" style="4"/>
    <col min="11773" max="11773" width="7.140625" style="4" customWidth="1"/>
    <col min="11774" max="11774" width="20.85546875" style="4" customWidth="1"/>
    <col min="11775" max="11775" width="41.28515625" style="4" customWidth="1"/>
    <col min="11776" max="11776" width="10.5703125" style="4" customWidth="1"/>
    <col min="11777" max="11778" width="10.7109375" style="4" customWidth="1"/>
    <col min="11779" max="11779" width="10.85546875" style="4" customWidth="1"/>
    <col min="11780" max="11781" width="9.140625" style="4"/>
    <col min="11782" max="11782" width="11.7109375" style="4" bestFit="1" customWidth="1"/>
    <col min="11783" max="12028" width="9.140625" style="4"/>
    <col min="12029" max="12029" width="7.140625" style="4" customWidth="1"/>
    <col min="12030" max="12030" width="20.85546875" style="4" customWidth="1"/>
    <col min="12031" max="12031" width="41.28515625" style="4" customWidth="1"/>
    <col min="12032" max="12032" width="10.5703125" style="4" customWidth="1"/>
    <col min="12033" max="12034" width="10.7109375" style="4" customWidth="1"/>
    <col min="12035" max="12035" width="10.85546875" style="4" customWidth="1"/>
    <col min="12036" max="12037" width="9.140625" style="4"/>
    <col min="12038" max="12038" width="11.7109375" style="4" bestFit="1" customWidth="1"/>
    <col min="12039" max="12284" width="9.140625" style="4"/>
    <col min="12285" max="12285" width="7.140625" style="4" customWidth="1"/>
    <col min="12286" max="12286" width="20.85546875" style="4" customWidth="1"/>
    <col min="12287" max="12287" width="41.28515625" style="4" customWidth="1"/>
    <col min="12288" max="12288" width="10.5703125" style="4" customWidth="1"/>
    <col min="12289" max="12290" width="10.7109375" style="4" customWidth="1"/>
    <col min="12291" max="12291" width="10.85546875" style="4" customWidth="1"/>
    <col min="12292" max="12293" width="9.140625" style="4"/>
    <col min="12294" max="12294" width="11.7109375" style="4" bestFit="1" customWidth="1"/>
    <col min="12295" max="12540" width="9.140625" style="4"/>
    <col min="12541" max="12541" width="7.140625" style="4" customWidth="1"/>
    <col min="12542" max="12542" width="20.85546875" style="4" customWidth="1"/>
    <col min="12543" max="12543" width="41.28515625" style="4" customWidth="1"/>
    <col min="12544" max="12544" width="10.5703125" style="4" customWidth="1"/>
    <col min="12545" max="12546" width="10.7109375" style="4" customWidth="1"/>
    <col min="12547" max="12547" width="10.85546875" style="4" customWidth="1"/>
    <col min="12548" max="12549" width="9.140625" style="4"/>
    <col min="12550" max="12550" width="11.7109375" style="4" bestFit="1" customWidth="1"/>
    <col min="12551" max="12796" width="9.140625" style="4"/>
    <col min="12797" max="12797" width="7.140625" style="4" customWidth="1"/>
    <col min="12798" max="12798" width="20.85546875" style="4" customWidth="1"/>
    <col min="12799" max="12799" width="41.28515625" style="4" customWidth="1"/>
    <col min="12800" max="12800" width="10.5703125" style="4" customWidth="1"/>
    <col min="12801" max="12802" width="10.7109375" style="4" customWidth="1"/>
    <col min="12803" max="12803" width="10.85546875" style="4" customWidth="1"/>
    <col min="12804" max="12805" width="9.140625" style="4"/>
    <col min="12806" max="12806" width="11.7109375" style="4" bestFit="1" customWidth="1"/>
    <col min="12807" max="13052" width="9.140625" style="4"/>
    <col min="13053" max="13053" width="7.140625" style="4" customWidth="1"/>
    <col min="13054" max="13054" width="20.85546875" style="4" customWidth="1"/>
    <col min="13055" max="13055" width="41.28515625" style="4" customWidth="1"/>
    <col min="13056" max="13056" width="10.5703125" style="4" customWidth="1"/>
    <col min="13057" max="13058" width="10.7109375" style="4" customWidth="1"/>
    <col min="13059" max="13059" width="10.85546875" style="4" customWidth="1"/>
    <col min="13060" max="13061" width="9.140625" style="4"/>
    <col min="13062" max="13062" width="11.7109375" style="4" bestFit="1" customWidth="1"/>
    <col min="13063" max="13308" width="9.140625" style="4"/>
    <col min="13309" max="13309" width="7.140625" style="4" customWidth="1"/>
    <col min="13310" max="13310" width="20.85546875" style="4" customWidth="1"/>
    <col min="13311" max="13311" width="41.28515625" style="4" customWidth="1"/>
    <col min="13312" max="13312" width="10.5703125" style="4" customWidth="1"/>
    <col min="13313" max="13314" width="10.7109375" style="4" customWidth="1"/>
    <col min="13315" max="13315" width="10.85546875" style="4" customWidth="1"/>
    <col min="13316" max="13317" width="9.140625" style="4"/>
    <col min="13318" max="13318" width="11.7109375" style="4" bestFit="1" customWidth="1"/>
    <col min="13319" max="13564" width="9.140625" style="4"/>
    <col min="13565" max="13565" width="7.140625" style="4" customWidth="1"/>
    <col min="13566" max="13566" width="20.85546875" style="4" customWidth="1"/>
    <col min="13567" max="13567" width="41.28515625" style="4" customWidth="1"/>
    <col min="13568" max="13568" width="10.5703125" style="4" customWidth="1"/>
    <col min="13569" max="13570" width="10.7109375" style="4" customWidth="1"/>
    <col min="13571" max="13571" width="10.85546875" style="4" customWidth="1"/>
    <col min="13572" max="13573" width="9.140625" style="4"/>
    <col min="13574" max="13574" width="11.7109375" style="4" bestFit="1" customWidth="1"/>
    <col min="13575" max="13820" width="9.140625" style="4"/>
    <col min="13821" max="13821" width="7.140625" style="4" customWidth="1"/>
    <col min="13822" max="13822" width="20.85546875" style="4" customWidth="1"/>
    <col min="13823" max="13823" width="41.28515625" style="4" customWidth="1"/>
    <col min="13824" max="13824" width="10.5703125" style="4" customWidth="1"/>
    <col min="13825" max="13826" width="10.7109375" style="4" customWidth="1"/>
    <col min="13827" max="13827" width="10.85546875" style="4" customWidth="1"/>
    <col min="13828" max="13829" width="9.140625" style="4"/>
    <col min="13830" max="13830" width="11.7109375" style="4" bestFit="1" customWidth="1"/>
    <col min="13831" max="14076" width="9.140625" style="4"/>
    <col min="14077" max="14077" width="7.140625" style="4" customWidth="1"/>
    <col min="14078" max="14078" width="20.85546875" style="4" customWidth="1"/>
    <col min="14079" max="14079" width="41.28515625" style="4" customWidth="1"/>
    <col min="14080" max="14080" width="10.5703125" style="4" customWidth="1"/>
    <col min="14081" max="14082" width="10.7109375" style="4" customWidth="1"/>
    <col min="14083" max="14083" width="10.85546875" style="4" customWidth="1"/>
    <col min="14084" max="14085" width="9.140625" style="4"/>
    <col min="14086" max="14086" width="11.7109375" style="4" bestFit="1" customWidth="1"/>
    <col min="14087" max="14332" width="9.140625" style="4"/>
    <col min="14333" max="14333" width="7.140625" style="4" customWidth="1"/>
    <col min="14334" max="14334" width="20.85546875" style="4" customWidth="1"/>
    <col min="14335" max="14335" width="41.28515625" style="4" customWidth="1"/>
    <col min="14336" max="14336" width="10.5703125" style="4" customWidth="1"/>
    <col min="14337" max="14338" width="10.7109375" style="4" customWidth="1"/>
    <col min="14339" max="14339" width="10.85546875" style="4" customWidth="1"/>
    <col min="14340" max="14341" width="9.140625" style="4"/>
    <col min="14342" max="14342" width="11.7109375" style="4" bestFit="1" customWidth="1"/>
    <col min="14343" max="14588" width="9.140625" style="4"/>
    <col min="14589" max="14589" width="7.140625" style="4" customWidth="1"/>
    <col min="14590" max="14590" width="20.85546875" style="4" customWidth="1"/>
    <col min="14591" max="14591" width="41.28515625" style="4" customWidth="1"/>
    <col min="14592" max="14592" width="10.5703125" style="4" customWidth="1"/>
    <col min="14593" max="14594" width="10.7109375" style="4" customWidth="1"/>
    <col min="14595" max="14595" width="10.85546875" style="4" customWidth="1"/>
    <col min="14596" max="14597" width="9.140625" style="4"/>
    <col min="14598" max="14598" width="11.7109375" style="4" bestFit="1" customWidth="1"/>
    <col min="14599" max="14844" width="9.140625" style="4"/>
    <col min="14845" max="14845" width="7.140625" style="4" customWidth="1"/>
    <col min="14846" max="14846" width="20.85546875" style="4" customWidth="1"/>
    <col min="14847" max="14847" width="41.28515625" style="4" customWidth="1"/>
    <col min="14848" max="14848" width="10.5703125" style="4" customWidth="1"/>
    <col min="14849" max="14850" width="10.7109375" style="4" customWidth="1"/>
    <col min="14851" max="14851" width="10.85546875" style="4" customWidth="1"/>
    <col min="14852" max="14853" width="9.140625" style="4"/>
    <col min="14854" max="14854" width="11.7109375" style="4" bestFit="1" customWidth="1"/>
    <col min="14855" max="15100" width="9.140625" style="4"/>
    <col min="15101" max="15101" width="7.140625" style="4" customWidth="1"/>
    <col min="15102" max="15102" width="20.85546875" style="4" customWidth="1"/>
    <col min="15103" max="15103" width="41.28515625" style="4" customWidth="1"/>
    <col min="15104" max="15104" width="10.5703125" style="4" customWidth="1"/>
    <col min="15105" max="15106" width="10.7109375" style="4" customWidth="1"/>
    <col min="15107" max="15107" width="10.85546875" style="4" customWidth="1"/>
    <col min="15108" max="15109" width="9.140625" style="4"/>
    <col min="15110" max="15110" width="11.7109375" style="4" bestFit="1" customWidth="1"/>
    <col min="15111" max="15356" width="9.140625" style="4"/>
    <col min="15357" max="15357" width="7.140625" style="4" customWidth="1"/>
    <col min="15358" max="15358" width="20.85546875" style="4" customWidth="1"/>
    <col min="15359" max="15359" width="41.28515625" style="4" customWidth="1"/>
    <col min="15360" max="15360" width="10.5703125" style="4" customWidth="1"/>
    <col min="15361" max="15362" width="10.7109375" style="4" customWidth="1"/>
    <col min="15363" max="15363" width="10.85546875" style="4" customWidth="1"/>
    <col min="15364" max="15365" width="9.140625" style="4"/>
    <col min="15366" max="15366" width="11.7109375" style="4" bestFit="1" customWidth="1"/>
    <col min="15367" max="15612" width="9.140625" style="4"/>
    <col min="15613" max="15613" width="7.140625" style="4" customWidth="1"/>
    <col min="15614" max="15614" width="20.85546875" style="4" customWidth="1"/>
    <col min="15615" max="15615" width="41.28515625" style="4" customWidth="1"/>
    <col min="15616" max="15616" width="10.5703125" style="4" customWidth="1"/>
    <col min="15617" max="15618" width="10.7109375" style="4" customWidth="1"/>
    <col min="15619" max="15619" width="10.85546875" style="4" customWidth="1"/>
    <col min="15620" max="15621" width="9.140625" style="4"/>
    <col min="15622" max="15622" width="11.7109375" style="4" bestFit="1" customWidth="1"/>
    <col min="15623" max="15868" width="9.140625" style="4"/>
    <col min="15869" max="15869" width="7.140625" style="4" customWidth="1"/>
    <col min="15870" max="15870" width="20.85546875" style="4" customWidth="1"/>
    <col min="15871" max="15871" width="41.28515625" style="4" customWidth="1"/>
    <col min="15872" max="15872" width="10.5703125" style="4" customWidth="1"/>
    <col min="15873" max="15874" width="10.7109375" style="4" customWidth="1"/>
    <col min="15875" max="15875" width="10.85546875" style="4" customWidth="1"/>
    <col min="15876" max="15877" width="9.140625" style="4"/>
    <col min="15878" max="15878" width="11.7109375" style="4" bestFit="1" customWidth="1"/>
    <col min="15879" max="16124" width="9.140625" style="4"/>
    <col min="16125" max="16125" width="7.140625" style="4" customWidth="1"/>
    <col min="16126" max="16126" width="20.85546875" style="4" customWidth="1"/>
    <col min="16127" max="16127" width="41.28515625" style="4" customWidth="1"/>
    <col min="16128" max="16128" width="10.5703125" style="4" customWidth="1"/>
    <col min="16129" max="16130" width="10.7109375" style="4" customWidth="1"/>
    <col min="16131" max="16131" width="10.85546875" style="4" customWidth="1"/>
    <col min="16132" max="16133" width="9.140625" style="4"/>
    <col min="16134" max="16134" width="11.7109375" style="4" bestFit="1" customWidth="1"/>
    <col min="16135" max="16384" width="9.140625" style="4"/>
  </cols>
  <sheetData>
    <row r="1" spans="1:8" ht="15.75" x14ac:dyDescent="0.25">
      <c r="B1" s="70" t="s">
        <v>168</v>
      </c>
      <c r="C1" s="70"/>
    </row>
    <row r="2" spans="1:8" ht="15.75" x14ac:dyDescent="0.25">
      <c r="B2" s="70" t="s">
        <v>169</v>
      </c>
      <c r="C2" s="70"/>
    </row>
    <row r="3" spans="1:8" ht="15.75" x14ac:dyDescent="0.25">
      <c r="B3" s="70" t="s">
        <v>0</v>
      </c>
      <c r="C3" s="70"/>
    </row>
    <row r="4" spans="1:8" ht="15.75" x14ac:dyDescent="0.25">
      <c r="B4" s="70" t="s">
        <v>200</v>
      </c>
      <c r="C4" s="70"/>
    </row>
    <row r="5" spans="1:8" s="42" customFormat="1" ht="15.75" x14ac:dyDescent="0.25">
      <c r="B5" s="70" t="s">
        <v>185</v>
      </c>
      <c r="C5" s="70"/>
      <c r="D5" s="43"/>
      <c r="E5" s="43"/>
      <c r="F5" s="43"/>
    </row>
    <row r="6" spans="1:8" s="42" customFormat="1" ht="15.75" x14ac:dyDescent="0.25">
      <c r="B6" s="70" t="s">
        <v>169</v>
      </c>
      <c r="C6" s="70"/>
      <c r="D6" s="43"/>
      <c r="E6" s="43"/>
      <c r="F6" s="43"/>
    </row>
    <row r="7" spans="1:8" s="42" customFormat="1" ht="15.75" x14ac:dyDescent="0.25">
      <c r="B7" s="70" t="s">
        <v>0</v>
      </c>
      <c r="C7" s="70"/>
      <c r="D7" s="43"/>
      <c r="E7" s="43"/>
      <c r="F7" s="43"/>
    </row>
    <row r="8" spans="1:8" s="42" customFormat="1" ht="15.75" x14ac:dyDescent="0.25">
      <c r="B8" s="70" t="s">
        <v>186</v>
      </c>
      <c r="C8" s="70"/>
      <c r="D8" s="43"/>
      <c r="E8" s="43"/>
      <c r="F8" s="43"/>
    </row>
    <row r="9" spans="1:8" ht="15.75" x14ac:dyDescent="0.25">
      <c r="A9" s="45"/>
      <c r="B9" s="47"/>
      <c r="C9" s="48"/>
      <c r="D9" s="44"/>
      <c r="E9" s="44"/>
      <c r="F9" s="44"/>
      <c r="G9" s="45"/>
      <c r="H9" s="1"/>
    </row>
    <row r="10" spans="1:8" x14ac:dyDescent="0.2">
      <c r="A10" s="74" t="s">
        <v>154</v>
      </c>
      <c r="B10" s="74"/>
      <c r="C10" s="74"/>
      <c r="D10" s="44"/>
      <c r="E10" s="44"/>
      <c r="F10" s="44"/>
      <c r="G10" s="45"/>
      <c r="H10" s="1"/>
    </row>
    <row r="11" spans="1:8" x14ac:dyDescent="0.2">
      <c r="A11" s="75" t="s">
        <v>155</v>
      </c>
      <c r="B11" s="75"/>
      <c r="C11" s="75"/>
    </row>
    <row r="12" spans="1:8" x14ac:dyDescent="0.2">
      <c r="A12" s="46"/>
      <c r="B12" s="46" t="s">
        <v>172</v>
      </c>
      <c r="C12" s="46"/>
    </row>
    <row r="13" spans="1:8" x14ac:dyDescent="0.2">
      <c r="A13" s="5"/>
      <c r="B13" s="73"/>
      <c r="C13" s="73"/>
    </row>
    <row r="14" spans="1:8" ht="25.5" x14ac:dyDescent="0.2">
      <c r="A14" s="3" t="s">
        <v>20</v>
      </c>
      <c r="B14" s="3" t="s">
        <v>21</v>
      </c>
      <c r="C14" s="3" t="s">
        <v>167</v>
      </c>
    </row>
    <row r="15" spans="1:8" x14ac:dyDescent="0.2">
      <c r="A15" s="6" t="s">
        <v>22</v>
      </c>
      <c r="B15" s="6" t="s">
        <v>23</v>
      </c>
      <c r="C15" s="7">
        <f>C16+C80</f>
        <v>77329324.689999998</v>
      </c>
      <c r="E15" s="8">
        <f>C15-82325055.09</f>
        <v>-4995730.400000006</v>
      </c>
    </row>
    <row r="16" spans="1:8" x14ac:dyDescent="0.2">
      <c r="A16" s="9" t="s">
        <v>24</v>
      </c>
      <c r="B16" s="9" t="s">
        <v>25</v>
      </c>
      <c r="C16" s="10">
        <f>C17+C23+C33+C41+C48+C59+C66+C70+C75+C29</f>
        <v>34452600</v>
      </c>
    </row>
    <row r="17" spans="1:6" ht="25.5" customHeight="1" x14ac:dyDescent="0.2">
      <c r="A17" s="11" t="s">
        <v>26</v>
      </c>
      <c r="B17" s="11" t="s">
        <v>27</v>
      </c>
      <c r="C17" s="12">
        <f>C18</f>
        <v>12234500</v>
      </c>
    </row>
    <row r="18" spans="1:6" x14ac:dyDescent="0.2">
      <c r="A18" s="13" t="s">
        <v>28</v>
      </c>
      <c r="B18" s="13" t="s">
        <v>5</v>
      </c>
      <c r="C18" s="14">
        <f>SUM(C19:C22)</f>
        <v>12234500</v>
      </c>
    </row>
    <row r="19" spans="1:6" ht="63.75" x14ac:dyDescent="0.2">
      <c r="A19" s="13" t="s">
        <v>29</v>
      </c>
      <c r="B19" s="13" t="s">
        <v>30</v>
      </c>
      <c r="C19" s="15">
        <v>12150900</v>
      </c>
    </row>
    <row r="20" spans="1:6" ht="102" x14ac:dyDescent="0.2">
      <c r="A20" s="13" t="s">
        <v>31</v>
      </c>
      <c r="B20" s="13" t="s">
        <v>32</v>
      </c>
      <c r="C20" s="15">
        <v>31350</v>
      </c>
      <c r="D20" s="71"/>
      <c r="E20" s="72"/>
      <c r="F20" s="8"/>
    </row>
    <row r="21" spans="1:6" ht="38.25" x14ac:dyDescent="0.2">
      <c r="A21" s="13" t="s">
        <v>33</v>
      </c>
      <c r="B21" s="13" t="s">
        <v>34</v>
      </c>
      <c r="C21" s="15">
        <v>52250</v>
      </c>
      <c r="D21" s="71"/>
      <c r="E21" s="72"/>
      <c r="F21" s="8"/>
    </row>
    <row r="22" spans="1:6" ht="76.5" hidden="1" x14ac:dyDescent="0.2">
      <c r="A22" s="16" t="s">
        <v>35</v>
      </c>
      <c r="B22" s="13" t="s">
        <v>36</v>
      </c>
      <c r="C22" s="15"/>
      <c r="D22" s="71"/>
      <c r="E22" s="72"/>
      <c r="F22" s="8"/>
    </row>
    <row r="23" spans="1:6" ht="48.75" customHeight="1" x14ac:dyDescent="0.2">
      <c r="A23" s="11" t="s">
        <v>39</v>
      </c>
      <c r="B23" s="11" t="s">
        <v>40</v>
      </c>
      <c r="C23" s="12">
        <f>C24</f>
        <v>2382400</v>
      </c>
    </row>
    <row r="24" spans="1:6" ht="25.5" x14ac:dyDescent="0.2">
      <c r="A24" s="16" t="s">
        <v>41</v>
      </c>
      <c r="B24" s="16" t="s">
        <v>42</v>
      </c>
      <c r="C24" s="69">
        <f>SUM(C25:C28)</f>
        <v>2382400</v>
      </c>
    </row>
    <row r="25" spans="1:6" ht="63.75" x14ac:dyDescent="0.2">
      <c r="A25" s="13" t="s">
        <v>43</v>
      </c>
      <c r="B25" s="17" t="s">
        <v>1</v>
      </c>
      <c r="C25" s="15">
        <v>1019000</v>
      </c>
    </row>
    <row r="26" spans="1:6" ht="89.25" x14ac:dyDescent="0.2">
      <c r="A26" s="18" t="s">
        <v>44</v>
      </c>
      <c r="B26" s="19" t="s">
        <v>2</v>
      </c>
      <c r="C26" s="15">
        <v>7900</v>
      </c>
    </row>
    <row r="27" spans="1:6" ht="63.75" x14ac:dyDescent="0.2">
      <c r="A27" s="13" t="s">
        <v>45</v>
      </c>
      <c r="B27" s="17" t="s">
        <v>3</v>
      </c>
      <c r="C27" s="15">
        <v>1355500</v>
      </c>
    </row>
    <row r="28" spans="1:6" ht="63.75" x14ac:dyDescent="0.2">
      <c r="A28" s="20" t="s">
        <v>46</v>
      </c>
      <c r="B28" s="21" t="s">
        <v>4</v>
      </c>
      <c r="C28" s="15"/>
    </row>
    <row r="29" spans="1:6" ht="31.5" customHeight="1" x14ac:dyDescent="0.2">
      <c r="A29" s="22" t="s">
        <v>47</v>
      </c>
      <c r="B29" s="22" t="s">
        <v>37</v>
      </c>
      <c r="C29" s="23">
        <f>C30</f>
        <v>98300</v>
      </c>
    </row>
    <row r="30" spans="1:6" ht="39.75" customHeight="1" x14ac:dyDescent="0.2">
      <c r="A30" s="16" t="s">
        <v>48</v>
      </c>
      <c r="B30" s="16" t="s">
        <v>6</v>
      </c>
      <c r="C30" s="15">
        <f>SUM(C31:C32)</f>
        <v>98300</v>
      </c>
    </row>
    <row r="31" spans="1:6" x14ac:dyDescent="0.2">
      <c r="A31" s="16" t="s">
        <v>208</v>
      </c>
      <c r="B31" s="16" t="s">
        <v>6</v>
      </c>
      <c r="C31" s="15">
        <v>98300</v>
      </c>
    </row>
    <row r="32" spans="1:6" ht="25.5" hidden="1" x14ac:dyDescent="0.2">
      <c r="A32" s="16" t="s">
        <v>49</v>
      </c>
      <c r="B32" s="16" t="s">
        <v>38</v>
      </c>
      <c r="C32" s="15"/>
    </row>
    <row r="33" spans="1:6" x14ac:dyDescent="0.2">
      <c r="A33" s="24" t="s">
        <v>50</v>
      </c>
      <c r="B33" s="24" t="s">
        <v>51</v>
      </c>
      <c r="C33" s="12">
        <f>C36+C34</f>
        <v>14213900</v>
      </c>
    </row>
    <row r="34" spans="1:6" ht="31.5" customHeight="1" x14ac:dyDescent="0.2">
      <c r="A34" s="13" t="s">
        <v>52</v>
      </c>
      <c r="B34" s="13" t="s">
        <v>53</v>
      </c>
      <c r="C34" s="14">
        <f>C35</f>
        <v>3616800</v>
      </c>
      <c r="D34" s="71"/>
      <c r="E34" s="72"/>
      <c r="F34" s="8"/>
    </row>
    <row r="35" spans="1:6" ht="39.75" customHeight="1" x14ac:dyDescent="0.2">
      <c r="A35" s="13" t="s">
        <v>54</v>
      </c>
      <c r="B35" s="13" t="s">
        <v>19</v>
      </c>
      <c r="C35" s="15">
        <v>3616800</v>
      </c>
    </row>
    <row r="36" spans="1:6" x14ac:dyDescent="0.2">
      <c r="A36" s="13" t="s">
        <v>55</v>
      </c>
      <c r="B36" s="13" t="s">
        <v>56</v>
      </c>
      <c r="C36" s="14">
        <f>C37+C39</f>
        <v>10597100</v>
      </c>
    </row>
    <row r="37" spans="1:6" x14ac:dyDescent="0.2">
      <c r="A37" s="13" t="s">
        <v>57</v>
      </c>
      <c r="B37" s="13" t="s">
        <v>58</v>
      </c>
      <c r="C37" s="14">
        <f>C38</f>
        <v>6320400</v>
      </c>
      <c r="F37" s="8"/>
    </row>
    <row r="38" spans="1:6" ht="38.25" x14ac:dyDescent="0.2">
      <c r="A38" s="13" t="s">
        <v>59</v>
      </c>
      <c r="B38" s="25" t="s">
        <v>60</v>
      </c>
      <c r="C38" s="15">
        <v>6320400</v>
      </c>
    </row>
    <row r="39" spans="1:6" x14ac:dyDescent="0.2">
      <c r="A39" s="13" t="s">
        <v>61</v>
      </c>
      <c r="B39" s="13" t="s">
        <v>62</v>
      </c>
      <c r="C39" s="14">
        <f>C40</f>
        <v>4276700</v>
      </c>
    </row>
    <row r="40" spans="1:6" ht="33" customHeight="1" x14ac:dyDescent="0.2">
      <c r="A40" s="13" t="s">
        <v>63</v>
      </c>
      <c r="B40" s="26" t="s">
        <v>64</v>
      </c>
      <c r="C40" s="15">
        <v>4276700</v>
      </c>
    </row>
    <row r="41" spans="1:6" hidden="1" x14ac:dyDescent="0.2">
      <c r="A41" s="11" t="s">
        <v>65</v>
      </c>
      <c r="B41" s="11" t="s">
        <v>66</v>
      </c>
      <c r="C41" s="12">
        <f t="shared" ref="C41:C42" si="0">C42</f>
        <v>0</v>
      </c>
    </row>
    <row r="42" spans="1:6" ht="38.25" hidden="1" x14ac:dyDescent="0.2">
      <c r="A42" s="13" t="s">
        <v>67</v>
      </c>
      <c r="B42" s="13" t="s">
        <v>68</v>
      </c>
      <c r="C42" s="14">
        <f t="shared" si="0"/>
        <v>0</v>
      </c>
    </row>
    <row r="43" spans="1:6" ht="34.5" hidden="1" customHeight="1" x14ac:dyDescent="0.2">
      <c r="A43" s="13" t="s">
        <v>69</v>
      </c>
      <c r="B43" s="13" t="s">
        <v>70</v>
      </c>
      <c r="C43" s="15"/>
    </row>
    <row r="44" spans="1:6" ht="38.25" hidden="1" x14ac:dyDescent="0.2">
      <c r="A44" s="11" t="s">
        <v>71</v>
      </c>
      <c r="B44" s="11" t="s">
        <v>72</v>
      </c>
      <c r="C44" s="12">
        <f t="shared" ref="C44:C46" si="1">C45</f>
        <v>0</v>
      </c>
    </row>
    <row r="45" spans="1:6" hidden="1" x14ac:dyDescent="0.2">
      <c r="A45" s="13" t="s">
        <v>73</v>
      </c>
      <c r="B45" s="13" t="s">
        <v>74</v>
      </c>
      <c r="C45" s="14">
        <f t="shared" si="1"/>
        <v>0</v>
      </c>
    </row>
    <row r="46" spans="1:6" ht="25.5" hidden="1" x14ac:dyDescent="0.2">
      <c r="A46" s="13" t="s">
        <v>75</v>
      </c>
      <c r="B46" s="13" t="s">
        <v>76</v>
      </c>
      <c r="C46" s="14">
        <f t="shared" si="1"/>
        <v>0</v>
      </c>
    </row>
    <row r="47" spans="1:6" ht="38.25" hidden="1" x14ac:dyDescent="0.2">
      <c r="A47" s="13" t="s">
        <v>77</v>
      </c>
      <c r="B47" s="13" t="s">
        <v>78</v>
      </c>
      <c r="C47" s="15"/>
    </row>
    <row r="48" spans="1:6" ht="38.25" x14ac:dyDescent="0.2">
      <c r="A48" s="11" t="s">
        <v>79</v>
      </c>
      <c r="B48" s="11" t="s">
        <v>80</v>
      </c>
      <c r="C48" s="12">
        <f>C49+C56</f>
        <v>3956300</v>
      </c>
    </row>
    <row r="49" spans="1:3" ht="76.5" x14ac:dyDescent="0.2">
      <c r="A49" s="13" t="s">
        <v>81</v>
      </c>
      <c r="B49" s="17" t="s">
        <v>82</v>
      </c>
      <c r="C49" s="14">
        <f>C50+C54+C52</f>
        <v>3956300</v>
      </c>
    </row>
    <row r="50" spans="1:3" ht="63.75" x14ac:dyDescent="0.2">
      <c r="A50" s="18" t="s">
        <v>83</v>
      </c>
      <c r="B50" s="19" t="s">
        <v>84</v>
      </c>
      <c r="C50" s="14">
        <f>C51</f>
        <v>3246100</v>
      </c>
    </row>
    <row r="51" spans="1:3" ht="76.5" x14ac:dyDescent="0.2">
      <c r="A51" s="18" t="s">
        <v>156</v>
      </c>
      <c r="B51" s="27" t="s">
        <v>85</v>
      </c>
      <c r="C51" s="15">
        <v>3246100</v>
      </c>
    </row>
    <row r="52" spans="1:3" ht="76.5" x14ac:dyDescent="0.2">
      <c r="A52" s="13" t="s">
        <v>86</v>
      </c>
      <c r="B52" s="17" t="s">
        <v>87</v>
      </c>
      <c r="C52" s="15">
        <f>C53</f>
        <v>242400</v>
      </c>
    </row>
    <row r="53" spans="1:3" ht="63.75" x14ac:dyDescent="0.2">
      <c r="A53" s="18" t="s">
        <v>157</v>
      </c>
      <c r="B53" s="19" t="s">
        <v>88</v>
      </c>
      <c r="C53" s="15">
        <v>242400</v>
      </c>
    </row>
    <row r="54" spans="1:3" ht="14.25" customHeight="1" x14ac:dyDescent="0.2">
      <c r="A54" s="13" t="s">
        <v>89</v>
      </c>
      <c r="B54" s="17" t="s">
        <v>90</v>
      </c>
      <c r="C54" s="14">
        <f>C55</f>
        <v>467800</v>
      </c>
    </row>
    <row r="55" spans="1:3" ht="17.25" customHeight="1" x14ac:dyDescent="0.2">
      <c r="A55" s="18" t="s">
        <v>158</v>
      </c>
      <c r="B55" s="19" t="s">
        <v>7</v>
      </c>
      <c r="C55" s="15">
        <v>467800</v>
      </c>
    </row>
    <row r="56" spans="1:3" ht="1.5" hidden="1" customHeight="1" x14ac:dyDescent="0.2">
      <c r="A56" s="13" t="s">
        <v>159</v>
      </c>
      <c r="B56" s="28" t="s">
        <v>160</v>
      </c>
      <c r="C56" s="14">
        <f t="shared" ref="C56:C57" si="2">C57</f>
        <v>0</v>
      </c>
    </row>
    <row r="57" spans="1:3" ht="38.25" hidden="1" x14ac:dyDescent="0.2">
      <c r="A57" s="13" t="s">
        <v>161</v>
      </c>
      <c r="B57" s="13" t="s">
        <v>164</v>
      </c>
      <c r="C57" s="14">
        <f t="shared" si="2"/>
        <v>0</v>
      </c>
    </row>
    <row r="58" spans="1:3" ht="51" hidden="1" x14ac:dyDescent="0.2">
      <c r="A58" s="13" t="s">
        <v>163</v>
      </c>
      <c r="B58" s="13" t="s">
        <v>162</v>
      </c>
      <c r="C58" s="15">
        <v>0</v>
      </c>
    </row>
    <row r="59" spans="1:3" ht="25.5" x14ac:dyDescent="0.2">
      <c r="A59" s="11" t="s">
        <v>91</v>
      </c>
      <c r="B59" s="11" t="s">
        <v>92</v>
      </c>
      <c r="C59" s="12">
        <f>C63+C60</f>
        <v>30600</v>
      </c>
    </row>
    <row r="60" spans="1:3" x14ac:dyDescent="0.2">
      <c r="A60" s="13" t="s">
        <v>98</v>
      </c>
      <c r="B60" s="13" t="s">
        <v>99</v>
      </c>
      <c r="C60" s="14">
        <f t="shared" ref="C60:C61" si="3">C61</f>
        <v>30600</v>
      </c>
    </row>
    <row r="61" spans="1:3" x14ac:dyDescent="0.2">
      <c r="A61" s="13" t="s">
        <v>100</v>
      </c>
      <c r="B61" s="13" t="s">
        <v>101</v>
      </c>
      <c r="C61" s="14">
        <f t="shared" si="3"/>
        <v>30600</v>
      </c>
    </row>
    <row r="62" spans="1:3" ht="25.5" x14ac:dyDescent="0.2">
      <c r="A62" s="13" t="s">
        <v>102</v>
      </c>
      <c r="B62" s="13" t="s">
        <v>8</v>
      </c>
      <c r="C62" s="15">
        <v>30600</v>
      </c>
    </row>
    <row r="63" spans="1:3" ht="15.75" customHeight="1" x14ac:dyDescent="0.2">
      <c r="A63" s="13" t="s">
        <v>93</v>
      </c>
      <c r="B63" s="13" t="s">
        <v>94</v>
      </c>
      <c r="C63" s="14">
        <f t="shared" ref="C63:C64" si="4">C64</f>
        <v>0</v>
      </c>
    </row>
    <row r="64" spans="1:3" x14ac:dyDescent="0.2">
      <c r="A64" s="13" t="s">
        <v>95</v>
      </c>
      <c r="B64" s="13" t="s">
        <v>96</v>
      </c>
      <c r="C64" s="14">
        <f t="shared" si="4"/>
        <v>0</v>
      </c>
    </row>
    <row r="65" spans="1:5" ht="31.5" customHeight="1" x14ac:dyDescent="0.2">
      <c r="A65" s="13" t="s">
        <v>173</v>
      </c>
      <c r="B65" s="13" t="s">
        <v>97</v>
      </c>
      <c r="C65" s="15"/>
    </row>
    <row r="66" spans="1:5" ht="25.5" x14ac:dyDescent="0.2">
      <c r="A66" s="11" t="s">
        <v>103</v>
      </c>
      <c r="B66" s="11" t="s">
        <v>104</v>
      </c>
      <c r="C66" s="12">
        <f>C67</f>
        <v>1329300</v>
      </c>
    </row>
    <row r="67" spans="1:5" ht="25.5" x14ac:dyDescent="0.2">
      <c r="A67" s="13" t="s">
        <v>105</v>
      </c>
      <c r="B67" s="13" t="s">
        <v>106</v>
      </c>
      <c r="C67" s="14">
        <f t="shared" ref="C67:C68" si="5">C68</f>
        <v>1329300</v>
      </c>
    </row>
    <row r="68" spans="1:5" ht="38.25" x14ac:dyDescent="0.2">
      <c r="A68" s="13" t="s">
        <v>107</v>
      </c>
      <c r="B68" s="13" t="s">
        <v>108</v>
      </c>
      <c r="C68" s="14">
        <f t="shared" si="5"/>
        <v>1329300</v>
      </c>
    </row>
    <row r="69" spans="1:5" ht="38.25" x14ac:dyDescent="0.2">
      <c r="A69" s="13" t="s">
        <v>109</v>
      </c>
      <c r="B69" s="13" t="s">
        <v>110</v>
      </c>
      <c r="C69" s="15">
        <v>1329300</v>
      </c>
    </row>
    <row r="70" spans="1:5" x14ac:dyDescent="0.2">
      <c r="A70" s="11" t="s">
        <v>111</v>
      </c>
      <c r="B70" s="11" t="s">
        <v>112</v>
      </c>
      <c r="C70" s="12">
        <f>C73+C71</f>
        <v>207300</v>
      </c>
    </row>
    <row r="71" spans="1:5" ht="36" customHeight="1" x14ac:dyDescent="0.2">
      <c r="A71" s="11" t="s">
        <v>113</v>
      </c>
      <c r="B71" s="11" t="s">
        <v>114</v>
      </c>
      <c r="C71" s="12">
        <f>C72</f>
        <v>90800</v>
      </c>
    </row>
    <row r="72" spans="1:5" ht="39.75" customHeight="1" x14ac:dyDescent="0.2">
      <c r="A72" s="29" t="s">
        <v>115</v>
      </c>
      <c r="B72" s="29" t="s">
        <v>9</v>
      </c>
      <c r="C72" s="30">
        <v>90800</v>
      </c>
    </row>
    <row r="73" spans="1:5" ht="25.5" x14ac:dyDescent="0.2">
      <c r="A73" s="13" t="s">
        <v>116</v>
      </c>
      <c r="B73" s="13" t="s">
        <v>117</v>
      </c>
      <c r="C73" s="14">
        <f>C74</f>
        <v>116500</v>
      </c>
    </row>
    <row r="74" spans="1:5" ht="34.5" customHeight="1" x14ac:dyDescent="0.2">
      <c r="A74" s="13" t="s">
        <v>118</v>
      </c>
      <c r="B74" s="13" t="s">
        <v>10</v>
      </c>
      <c r="C74" s="15">
        <v>116500</v>
      </c>
    </row>
    <row r="75" spans="1:5" ht="31.5" hidden="1" customHeight="1" x14ac:dyDescent="0.2">
      <c r="A75" s="11" t="s">
        <v>119</v>
      </c>
      <c r="B75" s="11" t="s">
        <v>120</v>
      </c>
      <c r="C75" s="12">
        <f>C78</f>
        <v>0</v>
      </c>
    </row>
    <row r="76" spans="1:5" ht="33.75" hidden="1" customHeight="1" x14ac:dyDescent="0.2">
      <c r="A76" s="31" t="s">
        <v>121</v>
      </c>
      <c r="B76" s="32" t="s">
        <v>122</v>
      </c>
      <c r="C76" s="33"/>
    </row>
    <row r="77" spans="1:5" ht="31.5" hidden="1" customHeight="1" x14ac:dyDescent="0.2">
      <c r="A77" s="34" t="s">
        <v>123</v>
      </c>
      <c r="B77" s="35" t="s">
        <v>11</v>
      </c>
      <c r="C77" s="35"/>
    </row>
    <row r="78" spans="1:5" ht="30.75" hidden="1" customHeight="1" x14ac:dyDescent="0.2">
      <c r="A78" s="28" t="s">
        <v>124</v>
      </c>
      <c r="B78" s="28" t="s">
        <v>125</v>
      </c>
      <c r="C78" s="36">
        <f>C79</f>
        <v>0</v>
      </c>
    </row>
    <row r="79" spans="1:5" ht="27" hidden="1" customHeight="1" x14ac:dyDescent="0.2">
      <c r="A79" s="13" t="s">
        <v>126</v>
      </c>
      <c r="B79" s="13" t="s">
        <v>12</v>
      </c>
      <c r="C79" s="15"/>
    </row>
    <row r="80" spans="1:5" x14ac:dyDescent="0.2">
      <c r="A80" s="9" t="s">
        <v>127</v>
      </c>
      <c r="B80" s="9" t="s">
        <v>128</v>
      </c>
      <c r="C80" s="10">
        <f>C81+C108</f>
        <v>42876724.689999998</v>
      </c>
      <c r="E80" s="8"/>
    </row>
    <row r="81" spans="1:4" ht="38.25" x14ac:dyDescent="0.2">
      <c r="A81" s="11" t="s">
        <v>129</v>
      </c>
      <c r="B81" s="11" t="s">
        <v>130</v>
      </c>
      <c r="C81" s="12">
        <f>C82+C87+C98+C101+C111</f>
        <v>42876724.689999998</v>
      </c>
    </row>
    <row r="82" spans="1:4" ht="25.5" x14ac:dyDescent="0.2">
      <c r="A82" s="13" t="s">
        <v>174</v>
      </c>
      <c r="B82" s="13" t="s">
        <v>165</v>
      </c>
      <c r="C82" s="14">
        <f>C83+C85</f>
        <v>1433800</v>
      </c>
    </row>
    <row r="83" spans="1:4" x14ac:dyDescent="0.2">
      <c r="A83" s="13" t="s">
        <v>175</v>
      </c>
      <c r="B83" s="13" t="s">
        <v>131</v>
      </c>
      <c r="C83" s="14">
        <f>C84</f>
        <v>1433800</v>
      </c>
    </row>
    <row r="84" spans="1:4" ht="26.25" customHeight="1" x14ac:dyDescent="0.2">
      <c r="A84" s="13" t="s">
        <v>176</v>
      </c>
      <c r="B84" s="13" t="s">
        <v>13</v>
      </c>
      <c r="C84" s="15">
        <v>1433800</v>
      </c>
    </row>
    <row r="85" spans="1:4" ht="30" hidden="1" customHeight="1" x14ac:dyDescent="0.2">
      <c r="A85" s="13" t="s">
        <v>187</v>
      </c>
      <c r="B85" s="13" t="s">
        <v>132</v>
      </c>
      <c r="C85" s="14">
        <f>C86</f>
        <v>0</v>
      </c>
    </row>
    <row r="86" spans="1:4" ht="22.5" hidden="1" customHeight="1" x14ac:dyDescent="0.2">
      <c r="A86" s="13" t="s">
        <v>188</v>
      </c>
      <c r="B86" s="13" t="s">
        <v>133</v>
      </c>
      <c r="C86" s="15"/>
    </row>
    <row r="87" spans="1:4" ht="25.5" x14ac:dyDescent="0.2">
      <c r="A87" s="60" t="s">
        <v>177</v>
      </c>
      <c r="B87" s="60" t="s">
        <v>134</v>
      </c>
      <c r="C87" s="61">
        <f>C92+C94+C96</f>
        <v>12676481.699999999</v>
      </c>
    </row>
    <row r="88" spans="1:4" ht="0.75" customHeight="1" x14ac:dyDescent="0.2">
      <c r="A88" s="62" t="s">
        <v>189</v>
      </c>
      <c r="B88" s="62" t="s">
        <v>135</v>
      </c>
      <c r="C88" s="63">
        <f>C89</f>
        <v>0</v>
      </c>
    </row>
    <row r="89" spans="1:4" ht="24" hidden="1" customHeight="1" x14ac:dyDescent="0.2">
      <c r="A89" s="62" t="s">
        <v>190</v>
      </c>
      <c r="B89" s="62" t="s">
        <v>135</v>
      </c>
      <c r="C89" s="63"/>
    </row>
    <row r="90" spans="1:4" ht="23.25" hidden="1" customHeight="1" x14ac:dyDescent="0.2">
      <c r="A90" s="64" t="s">
        <v>178</v>
      </c>
      <c r="B90" s="62" t="s">
        <v>171</v>
      </c>
      <c r="C90" s="65">
        <f>C91</f>
        <v>0</v>
      </c>
    </row>
    <row r="91" spans="1:4" ht="43.5" hidden="1" customHeight="1" x14ac:dyDescent="0.2">
      <c r="A91" s="64" t="s">
        <v>179</v>
      </c>
      <c r="B91" s="62" t="s">
        <v>170</v>
      </c>
      <c r="C91" s="65"/>
    </row>
    <row r="92" spans="1:4" ht="100.5" customHeight="1" x14ac:dyDescent="0.2">
      <c r="A92" s="60" t="s">
        <v>202</v>
      </c>
      <c r="B92" s="62" t="s">
        <v>204</v>
      </c>
      <c r="C92" s="66">
        <f>C93</f>
        <v>11483166.66</v>
      </c>
    </row>
    <row r="93" spans="1:4" ht="105" customHeight="1" x14ac:dyDescent="0.2">
      <c r="A93" s="59" t="s">
        <v>203</v>
      </c>
      <c r="B93" s="41" t="s">
        <v>201</v>
      </c>
      <c r="C93" s="58">
        <v>11483166.66</v>
      </c>
      <c r="D93" s="68"/>
    </row>
    <row r="94" spans="1:4" ht="85.5" customHeight="1" x14ac:dyDescent="0.2">
      <c r="A94" s="67" t="s">
        <v>206</v>
      </c>
      <c r="B94" s="62" t="s">
        <v>207</v>
      </c>
      <c r="C94" s="66">
        <f>C95</f>
        <v>199197.79</v>
      </c>
    </row>
    <row r="95" spans="1:4" ht="87.75" customHeight="1" x14ac:dyDescent="0.2">
      <c r="A95" s="59" t="s">
        <v>206</v>
      </c>
      <c r="B95" s="41" t="s">
        <v>205</v>
      </c>
      <c r="C95" s="58">
        <v>199197.79</v>
      </c>
    </row>
    <row r="96" spans="1:4" ht="37.5" customHeight="1" x14ac:dyDescent="0.2">
      <c r="A96" s="13" t="s">
        <v>180</v>
      </c>
      <c r="B96" s="13" t="s">
        <v>136</v>
      </c>
      <c r="C96" s="14">
        <f>C97</f>
        <v>994117.25</v>
      </c>
    </row>
    <row r="97" spans="1:5" ht="32.25" customHeight="1" x14ac:dyDescent="0.2">
      <c r="A97" s="13" t="s">
        <v>181</v>
      </c>
      <c r="B97" s="13" t="s">
        <v>14</v>
      </c>
      <c r="C97" s="15">
        <v>994117.25</v>
      </c>
    </row>
    <row r="98" spans="1:5" ht="25.5" x14ac:dyDescent="0.2">
      <c r="A98" s="13" t="s">
        <v>182</v>
      </c>
      <c r="B98" s="13" t="s">
        <v>166</v>
      </c>
      <c r="C98" s="14">
        <f t="shared" ref="C98:C99" si="6">C99</f>
        <v>393800</v>
      </c>
    </row>
    <row r="99" spans="1:5" ht="44.25" customHeight="1" x14ac:dyDescent="0.2">
      <c r="A99" s="13" t="s">
        <v>183</v>
      </c>
      <c r="B99" s="13" t="s">
        <v>137</v>
      </c>
      <c r="C99" s="14">
        <f t="shared" si="6"/>
        <v>393800</v>
      </c>
    </row>
    <row r="100" spans="1:5" ht="26.25" customHeight="1" x14ac:dyDescent="0.2">
      <c r="A100" s="13" t="s">
        <v>184</v>
      </c>
      <c r="B100" s="13" t="s">
        <v>15</v>
      </c>
      <c r="C100" s="15">
        <v>393800</v>
      </c>
    </row>
    <row r="101" spans="1:5" ht="26.25" hidden="1" customHeight="1" x14ac:dyDescent="0.2">
      <c r="A101" s="13" t="s">
        <v>138</v>
      </c>
      <c r="B101" s="13" t="s">
        <v>139</v>
      </c>
      <c r="C101" s="14">
        <f>C102+C106+C105</f>
        <v>0</v>
      </c>
    </row>
    <row r="102" spans="1:5" ht="26.25" hidden="1" customHeight="1" x14ac:dyDescent="0.2">
      <c r="A102" s="13" t="s">
        <v>140</v>
      </c>
      <c r="B102" s="13" t="s">
        <v>141</v>
      </c>
      <c r="C102" s="14">
        <f>C103</f>
        <v>0</v>
      </c>
    </row>
    <row r="103" spans="1:5" ht="26.25" hidden="1" customHeight="1" x14ac:dyDescent="0.2">
      <c r="A103" s="13" t="s">
        <v>142</v>
      </c>
      <c r="B103" s="37" t="s">
        <v>16</v>
      </c>
      <c r="C103" s="15"/>
    </row>
    <row r="104" spans="1:5" ht="26.25" hidden="1" customHeight="1" x14ac:dyDescent="0.2">
      <c r="A104" s="18" t="s">
        <v>143</v>
      </c>
      <c r="B104" s="16" t="s">
        <v>144</v>
      </c>
      <c r="C104" s="15"/>
    </row>
    <row r="105" spans="1:5" ht="26.25" hidden="1" customHeight="1" x14ac:dyDescent="0.2">
      <c r="A105" s="18" t="s">
        <v>145</v>
      </c>
      <c r="B105" s="16" t="s">
        <v>146</v>
      </c>
      <c r="C105" s="15"/>
    </row>
    <row r="106" spans="1:5" ht="26.25" hidden="1" customHeight="1" x14ac:dyDescent="0.2">
      <c r="A106" s="13" t="s">
        <v>147</v>
      </c>
      <c r="B106" s="28" t="s">
        <v>148</v>
      </c>
      <c r="C106" s="14">
        <f>C107</f>
        <v>0</v>
      </c>
    </row>
    <row r="107" spans="1:5" ht="26.25" hidden="1" customHeight="1" x14ac:dyDescent="0.2">
      <c r="A107" s="38" t="s">
        <v>149</v>
      </c>
      <c r="B107" s="38" t="s">
        <v>17</v>
      </c>
      <c r="C107" s="39"/>
      <c r="D107" s="8"/>
      <c r="E107" s="40"/>
    </row>
    <row r="108" spans="1:5" ht="26.25" hidden="1" customHeight="1" x14ac:dyDescent="0.2">
      <c r="A108" s="11" t="s">
        <v>150</v>
      </c>
      <c r="B108" s="11" t="s">
        <v>151</v>
      </c>
      <c r="C108" s="12">
        <f t="shared" ref="C108:C109" si="7">C109</f>
        <v>0</v>
      </c>
    </row>
    <row r="109" spans="1:5" ht="26.25" hidden="1" customHeight="1" x14ac:dyDescent="0.2">
      <c r="A109" s="13" t="s">
        <v>152</v>
      </c>
      <c r="B109" s="13" t="s">
        <v>18</v>
      </c>
      <c r="C109" s="14">
        <f t="shared" si="7"/>
        <v>0</v>
      </c>
    </row>
    <row r="110" spans="1:5" ht="26.25" hidden="1" customHeight="1" x14ac:dyDescent="0.2">
      <c r="A110" s="13" t="s">
        <v>153</v>
      </c>
      <c r="B110" s="13" t="s">
        <v>18</v>
      </c>
      <c r="C110" s="15"/>
    </row>
    <row r="111" spans="1:5" ht="26.25" customHeight="1" x14ac:dyDescent="0.2">
      <c r="A111" s="41" t="s">
        <v>191</v>
      </c>
      <c r="B111" s="41" t="s">
        <v>139</v>
      </c>
      <c r="C111" s="49">
        <f>C112+C114</f>
        <v>28372642.989999998</v>
      </c>
    </row>
    <row r="112" spans="1:5" ht="68.25" customHeight="1" x14ac:dyDescent="0.2">
      <c r="A112" s="52" t="s">
        <v>192</v>
      </c>
      <c r="B112" s="53" t="s">
        <v>193</v>
      </c>
      <c r="C112" s="54">
        <f>C113</f>
        <v>28372642.989999998</v>
      </c>
    </row>
    <row r="113" spans="1:3" ht="66" customHeight="1" x14ac:dyDescent="0.2">
      <c r="A113" s="52" t="s">
        <v>194</v>
      </c>
      <c r="B113" s="52" t="s">
        <v>195</v>
      </c>
      <c r="C113" s="54">
        <f>28633242.99-260600</f>
        <v>28372642.989999998</v>
      </c>
    </row>
    <row r="114" spans="1:3" ht="26.25" customHeight="1" x14ac:dyDescent="0.2">
      <c r="A114" s="41" t="s">
        <v>196</v>
      </c>
      <c r="B114" s="28" t="s">
        <v>148</v>
      </c>
      <c r="C114" s="49">
        <f>C115</f>
        <v>0</v>
      </c>
    </row>
    <row r="115" spans="1:3" ht="26.25" customHeight="1" x14ac:dyDescent="0.2">
      <c r="A115" s="52" t="s">
        <v>197</v>
      </c>
      <c r="B115" s="52" t="s">
        <v>17</v>
      </c>
      <c r="C115" s="54"/>
    </row>
    <row r="116" spans="1:3" ht="26.25" customHeight="1" x14ac:dyDescent="0.2">
      <c r="A116" s="55" t="s">
        <v>150</v>
      </c>
      <c r="B116" s="55" t="s">
        <v>151</v>
      </c>
      <c r="C116" s="56">
        <f t="shared" ref="C116:C117" si="8">C117</f>
        <v>0</v>
      </c>
    </row>
    <row r="117" spans="1:3" ht="26.25" customHeight="1" x14ac:dyDescent="0.2">
      <c r="A117" s="41" t="s">
        <v>198</v>
      </c>
      <c r="B117" s="41" t="s">
        <v>18</v>
      </c>
      <c r="C117" s="49">
        <f t="shared" si="8"/>
        <v>0</v>
      </c>
    </row>
    <row r="118" spans="1:3" ht="26.25" customHeight="1" x14ac:dyDescent="0.2">
      <c r="A118" s="41" t="s">
        <v>199</v>
      </c>
      <c r="B118" s="41" t="s">
        <v>18</v>
      </c>
      <c r="C118" s="57"/>
    </row>
    <row r="119" spans="1:3" ht="26.25" customHeight="1" x14ac:dyDescent="0.2">
      <c r="A119" s="50"/>
      <c r="B119" s="50"/>
      <c r="C119" s="51"/>
    </row>
    <row r="120" spans="1:3" ht="17.25" customHeight="1" x14ac:dyDescent="0.2">
      <c r="C120" s="51"/>
    </row>
    <row r="121" spans="1:3" ht="26.25" customHeight="1" x14ac:dyDescent="0.2">
      <c r="A121" s="2"/>
      <c r="B121" s="2"/>
    </row>
  </sheetData>
  <mergeCells count="15">
    <mergeCell ref="B1:C1"/>
    <mergeCell ref="B3:C3"/>
    <mergeCell ref="B4:C4"/>
    <mergeCell ref="B2:C2"/>
    <mergeCell ref="D34:E34"/>
    <mergeCell ref="B13:C13"/>
    <mergeCell ref="D22:E22"/>
    <mergeCell ref="D20:E20"/>
    <mergeCell ref="D21:E21"/>
    <mergeCell ref="A10:C10"/>
    <mergeCell ref="A11:C11"/>
    <mergeCell ref="B5:C5"/>
    <mergeCell ref="B6:C6"/>
    <mergeCell ref="B7:C7"/>
    <mergeCell ref="B8:C8"/>
  </mergeCells>
  <pageMargins left="0.7" right="0.7" top="0.75" bottom="0.75" header="0.3" footer="0.3"/>
  <pageSetup paperSize="9" scale="94" orientation="portrait" r:id="rId1"/>
  <rowBreaks count="2" manualBreakCount="2">
    <brk id="59" max="2" man="1"/>
    <brk id="93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ПРИЛ.2</vt:lpstr>
      <vt:lpstr>Лист1</vt:lpstr>
      <vt:lpstr>ПРИЛ.2!Область_печати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2020-01-15T16:04:47Z</dcterms:modified>
</cp:coreProperties>
</file>